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hidePivotFieldList="1"/>
  <xr:revisionPtr revIDLastSave="8" documentId="13_ncr:1_{4DA83E8A-D43B-4C31-BFF6-F198F320C9CF}" xr6:coauthVersionLast="47" xr6:coauthVersionMax="47" xr10:uidLastSave="{3B6C5F5E-53C7-4AD4-ABD4-928C1A41F041}"/>
  <bookViews>
    <workbookView xWindow="-120" yWindow="-120" windowWidth="38640" windowHeight="21120" xr2:uid="{00000000-000D-0000-FFFF-FFFF00000000}"/>
  </bookViews>
  <sheets>
    <sheet name="Dem. Hist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" l="1"/>
  <c r="W9" i="2" l="1"/>
  <c r="R22" i="2" l="1"/>
  <c r="X8" i="2" l="1"/>
  <c r="X7" i="2"/>
  <c r="W8" i="2"/>
  <c r="W7" i="2"/>
  <c r="M22" i="2" l="1"/>
  <c r="C23" i="2"/>
  <c r="R21" i="2" l="1"/>
  <c r="M21" i="2"/>
  <c r="R20" i="2"/>
  <c r="M20" i="2"/>
  <c r="R19" i="2"/>
  <c r="M19" i="2"/>
  <c r="R18" i="2"/>
  <c r="M18" i="2"/>
  <c r="R17" i="2"/>
  <c r="M17" i="2"/>
  <c r="R16" i="2"/>
  <c r="M16" i="2"/>
  <c r="R15" i="2"/>
  <c r="M15" i="2"/>
  <c r="R14" i="2"/>
  <c r="M14" i="2"/>
  <c r="R13" i="2"/>
  <c r="M13" i="2"/>
  <c r="R12" i="2"/>
  <c r="M12" i="2"/>
  <c r="R11" i="2"/>
  <c r="M11" i="2"/>
  <c r="R10" i="2"/>
  <c r="M10" i="2"/>
  <c r="R9" i="2"/>
  <c r="M9" i="2"/>
  <c r="R8" i="2"/>
  <c r="M8" i="2"/>
  <c r="R7" i="2"/>
  <c r="M7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H7" i="2"/>
  <c r="C7" i="2"/>
</calcChain>
</file>

<file path=xl/sharedStrings.xml><?xml version="1.0" encoding="utf-8"?>
<sst xmlns="http://schemas.openxmlformats.org/spreadsheetml/2006/main" count="31" uniqueCount="13">
  <si>
    <t>DIA</t>
  </si>
  <si>
    <t>AÑO</t>
  </si>
  <si>
    <t>DEMMAX</t>
  </si>
  <si>
    <t>HORA</t>
  </si>
  <si>
    <t>Sistema Interconectado Central (SIC)</t>
  </si>
  <si>
    <t>Sistema Interconectado Norte Grande (SING)</t>
  </si>
  <si>
    <t>DEMMAX [MW]</t>
  </si>
  <si>
    <t>Sistema Eléctrico Nacional (SEN)</t>
  </si>
  <si>
    <t>*Empieza a regir potencia de suficiencia</t>
  </si>
  <si>
    <t>Demanda Máxima Anual [MW]</t>
  </si>
  <si>
    <t>Demanda Máxima en Periodo de Punta [MW]</t>
  </si>
  <si>
    <t>mar-26-dic-2023</t>
  </si>
  <si>
    <t>mier-31-ene-2024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</si>
</sst>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ddd/dd/m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3"/>
  <sheetViews>
    <sheetView tabSelected="1" topLeftCell="M1" zoomScale="115" zoomScaleNormal="115" workbookViewId="0">
      <selection activeCell="V14" sqref="V14"/>
    </sheetView>
  </sheetViews>
  <sheetFormatPr baseColWidth="10" defaultRowHeight="15" x14ac:dyDescent="0.25"/>
  <cols>
    <col min="1" max="1" width="3.42578125" customWidth="1"/>
    <col min="2" max="2" width="17.7109375" customWidth="1"/>
    <col min="6" max="6" width="4.28515625" customWidth="1"/>
    <col min="7" max="7" width="17.5703125" customWidth="1"/>
    <col min="10" max="10" width="10.5703125" customWidth="1"/>
    <col min="11" max="11" width="4.7109375" customWidth="1"/>
    <col min="12" max="12" width="18.7109375" customWidth="1"/>
    <col min="14" max="14" width="15.42578125" bestFit="1" customWidth="1"/>
    <col min="16" max="16" width="5.5703125" customWidth="1"/>
    <col min="17" max="17" width="18.5703125" customWidth="1"/>
    <col min="19" max="19" width="15.42578125" bestFit="1" customWidth="1"/>
    <col min="21" max="21" width="4.5703125" customWidth="1"/>
    <col min="22" max="22" width="16.7109375" customWidth="1"/>
    <col min="24" max="24" width="16" customWidth="1"/>
  </cols>
  <sheetData>
    <row r="2" spans="2:25" ht="21" x14ac:dyDescent="0.35">
      <c r="B2" s="21" t="s">
        <v>4</v>
      </c>
      <c r="C2" s="21"/>
      <c r="D2" s="21"/>
      <c r="E2" s="21"/>
      <c r="F2" s="21"/>
      <c r="G2" s="21"/>
      <c r="H2" s="21"/>
      <c r="I2" s="21"/>
      <c r="J2" s="21"/>
      <c r="L2" s="21" t="s">
        <v>5</v>
      </c>
      <c r="M2" s="21"/>
      <c r="N2" s="21"/>
      <c r="O2" s="21"/>
      <c r="P2" s="21"/>
      <c r="Q2" s="21"/>
      <c r="R2" s="21"/>
      <c r="S2" s="21"/>
      <c r="T2" s="21"/>
      <c r="V2" s="21" t="s">
        <v>7</v>
      </c>
      <c r="W2" s="21"/>
      <c r="X2" s="21"/>
      <c r="Y2" s="21"/>
    </row>
    <row r="4" spans="2:25" ht="15.75" x14ac:dyDescent="0.25">
      <c r="B4" s="22" t="s">
        <v>9</v>
      </c>
      <c r="C4" s="22"/>
      <c r="D4" s="22"/>
      <c r="E4" s="22"/>
      <c r="G4" s="22" t="s">
        <v>10</v>
      </c>
      <c r="H4" s="22"/>
      <c r="I4" s="22"/>
      <c r="J4" s="22"/>
      <c r="L4" s="22" t="s">
        <v>9</v>
      </c>
      <c r="M4" s="22"/>
      <c r="N4" s="22"/>
      <c r="O4" s="22"/>
      <c r="Q4" s="22" t="s">
        <v>10</v>
      </c>
      <c r="R4" s="22"/>
      <c r="S4" s="22"/>
      <c r="T4" s="22"/>
      <c r="V4" s="22" t="s">
        <v>9</v>
      </c>
      <c r="W4" s="22"/>
      <c r="X4" s="22"/>
      <c r="Y4" s="22"/>
    </row>
    <row r="5" spans="2:25" ht="15.75" thickBot="1" x14ac:dyDescent="0.3">
      <c r="D5" s="2"/>
      <c r="I5" s="2"/>
      <c r="Q5" s="3"/>
      <c r="S5" s="2"/>
    </row>
    <row r="6" spans="2:25" x14ac:dyDescent="0.25">
      <c r="B6" s="4" t="s">
        <v>0</v>
      </c>
      <c r="C6" s="5" t="s">
        <v>1</v>
      </c>
      <c r="D6" s="6" t="s">
        <v>2</v>
      </c>
      <c r="E6" s="7" t="s">
        <v>3</v>
      </c>
      <c r="F6" s="1"/>
      <c r="G6" s="4" t="s">
        <v>0</v>
      </c>
      <c r="H6" s="5" t="s">
        <v>1</v>
      </c>
      <c r="I6" s="6" t="s">
        <v>2</v>
      </c>
      <c r="J6" s="7" t="s">
        <v>3</v>
      </c>
      <c r="L6" s="4" t="s">
        <v>0</v>
      </c>
      <c r="M6" s="5" t="s">
        <v>1</v>
      </c>
      <c r="N6" s="6" t="s">
        <v>6</v>
      </c>
      <c r="O6" s="7" t="s">
        <v>3</v>
      </c>
      <c r="P6" s="9"/>
      <c r="Q6" s="4" t="s">
        <v>0</v>
      </c>
      <c r="R6" s="5" t="s">
        <v>1</v>
      </c>
      <c r="S6" s="6" t="s">
        <v>6</v>
      </c>
      <c r="T6" s="7" t="s">
        <v>3</v>
      </c>
      <c r="V6" s="4" t="s">
        <v>0</v>
      </c>
      <c r="W6" s="5" t="s">
        <v>1</v>
      </c>
      <c r="X6" s="6" t="s">
        <v>6</v>
      </c>
      <c r="Y6" s="7" t="s">
        <v>3</v>
      </c>
    </row>
    <row r="7" spans="2:25" x14ac:dyDescent="0.25">
      <c r="B7" s="8">
        <v>36642</v>
      </c>
      <c r="C7" s="9">
        <f t="shared" ref="C7:C23" si="0">+YEAR(B7)</f>
        <v>2000</v>
      </c>
      <c r="D7" s="10">
        <v>4516</v>
      </c>
      <c r="E7" s="11">
        <v>20</v>
      </c>
      <c r="F7" s="1"/>
      <c r="G7" s="12">
        <v>36781</v>
      </c>
      <c r="H7" s="9">
        <f t="shared" ref="H7:H22" si="1">+YEAR(G7)</f>
        <v>2000</v>
      </c>
      <c r="I7" s="13">
        <v>4095.1</v>
      </c>
      <c r="J7" s="11">
        <v>22</v>
      </c>
      <c r="L7" s="12">
        <v>37200</v>
      </c>
      <c r="M7" s="9">
        <f>+YEAR(L7)</f>
        <v>2001</v>
      </c>
      <c r="N7" s="20">
        <v>1220.76</v>
      </c>
      <c r="O7" s="11">
        <v>22</v>
      </c>
      <c r="P7" s="9"/>
      <c r="Q7" s="12">
        <v>37200</v>
      </c>
      <c r="R7" s="9">
        <f>+YEAR(Q7)</f>
        <v>2001</v>
      </c>
      <c r="S7" s="13">
        <v>1220.76</v>
      </c>
      <c r="T7" s="11">
        <v>22</v>
      </c>
      <c r="V7" s="12">
        <v>43088</v>
      </c>
      <c r="W7" s="23">
        <f t="shared" ref="W7:W8" si="2">+YEAR(V7)</f>
        <v>2017</v>
      </c>
      <c r="X7" s="13">
        <f>10.36319466*1000</f>
        <v>10363.194659999999</v>
      </c>
      <c r="Y7" s="11">
        <v>16</v>
      </c>
    </row>
    <row r="8" spans="2:25" x14ac:dyDescent="0.25">
      <c r="B8" s="8">
        <v>37007</v>
      </c>
      <c r="C8" s="9">
        <f t="shared" si="0"/>
        <v>2001</v>
      </c>
      <c r="D8" s="10">
        <v>4694</v>
      </c>
      <c r="E8" s="11">
        <v>20</v>
      </c>
      <c r="F8" s="1"/>
      <c r="G8" s="12">
        <v>37064</v>
      </c>
      <c r="H8" s="9">
        <f t="shared" si="1"/>
        <v>2001</v>
      </c>
      <c r="I8" s="13">
        <v>4182.3</v>
      </c>
      <c r="J8" s="11">
        <v>20</v>
      </c>
      <c r="L8" s="12">
        <v>37613</v>
      </c>
      <c r="M8" s="9">
        <f t="shared" ref="M8:M21" si="3">+YEAR(L8)</f>
        <v>2002</v>
      </c>
      <c r="N8" s="20">
        <v>1360.2506000000001</v>
      </c>
      <c r="O8" s="11">
        <v>22</v>
      </c>
      <c r="P8" s="9"/>
      <c r="Q8" s="12">
        <v>37613</v>
      </c>
      <c r="R8" s="9">
        <f t="shared" ref="R8:R22" si="4">+YEAR(Q8)</f>
        <v>2002</v>
      </c>
      <c r="S8" s="13">
        <v>1360.2506000000001</v>
      </c>
      <c r="T8" s="11">
        <v>22</v>
      </c>
      <c r="V8" s="12">
        <v>43308</v>
      </c>
      <c r="W8" s="23">
        <f t="shared" si="2"/>
        <v>2018</v>
      </c>
      <c r="X8" s="13">
        <f>10.6261283122759*1000</f>
        <v>10626.128312275901</v>
      </c>
      <c r="Y8" s="11">
        <v>15</v>
      </c>
    </row>
    <row r="9" spans="2:25" x14ac:dyDescent="0.25">
      <c r="B9" s="8">
        <v>37336</v>
      </c>
      <c r="C9" s="9">
        <f t="shared" si="0"/>
        <v>2002</v>
      </c>
      <c r="D9" s="10">
        <v>4878</v>
      </c>
      <c r="E9" s="11">
        <v>20</v>
      </c>
      <c r="F9" s="1"/>
      <c r="G9" s="12">
        <v>37508</v>
      </c>
      <c r="H9" s="9">
        <f t="shared" si="1"/>
        <v>2002</v>
      </c>
      <c r="I9" s="13">
        <v>4388.58</v>
      </c>
      <c r="J9" s="11">
        <v>20</v>
      </c>
      <c r="L9" s="12">
        <v>37969</v>
      </c>
      <c r="M9" s="9">
        <f t="shared" si="3"/>
        <v>2003</v>
      </c>
      <c r="N9" s="20">
        <v>1416</v>
      </c>
      <c r="O9" s="11">
        <v>22</v>
      </c>
      <c r="P9" s="9"/>
      <c r="Q9" s="12">
        <v>37969</v>
      </c>
      <c r="R9" s="9">
        <f t="shared" si="4"/>
        <v>2003</v>
      </c>
      <c r="S9" s="13">
        <v>1416</v>
      </c>
      <c r="T9" s="11">
        <v>22</v>
      </c>
      <c r="V9" s="12">
        <v>43822</v>
      </c>
      <c r="W9" s="23">
        <f t="shared" ref="W9" si="5">+YEAR(V9)</f>
        <v>2019</v>
      </c>
      <c r="X9" s="13">
        <v>10793.199245359399</v>
      </c>
      <c r="Y9" s="11">
        <v>17</v>
      </c>
    </row>
    <row r="10" spans="2:25" x14ac:dyDescent="0.25">
      <c r="B10" s="8">
        <v>37735</v>
      </c>
      <c r="C10" s="9">
        <f t="shared" si="0"/>
        <v>2003</v>
      </c>
      <c r="D10" s="10">
        <v>5162</v>
      </c>
      <c r="E10" s="11">
        <v>20</v>
      </c>
      <c r="F10" s="1"/>
      <c r="G10" s="12">
        <v>37811</v>
      </c>
      <c r="H10" s="9">
        <f t="shared" si="1"/>
        <v>2003</v>
      </c>
      <c r="I10" s="13">
        <v>4516.79</v>
      </c>
      <c r="J10" s="11">
        <v>22</v>
      </c>
      <c r="L10" s="12">
        <v>38340</v>
      </c>
      <c r="M10" s="9">
        <f t="shared" si="3"/>
        <v>2004</v>
      </c>
      <c r="N10" s="20">
        <v>1566.5904333333331</v>
      </c>
      <c r="O10" s="11">
        <v>23</v>
      </c>
      <c r="P10" s="9"/>
      <c r="Q10" s="12">
        <v>38340</v>
      </c>
      <c r="R10" s="9">
        <f t="shared" si="4"/>
        <v>2004</v>
      </c>
      <c r="S10" s="13">
        <v>1566.5904333333331</v>
      </c>
      <c r="T10" s="11">
        <v>23</v>
      </c>
      <c r="V10" s="12">
        <v>44193</v>
      </c>
      <c r="W10" s="23">
        <f t="shared" ref="W10" si="6">+YEAR(V10)</f>
        <v>2020</v>
      </c>
      <c r="X10" s="13">
        <v>10907.2253677676</v>
      </c>
      <c r="Y10" s="11">
        <v>16</v>
      </c>
    </row>
    <row r="11" spans="2:25" x14ac:dyDescent="0.25">
      <c r="B11" s="8">
        <v>38104</v>
      </c>
      <c r="C11" s="9">
        <f t="shared" si="0"/>
        <v>2004</v>
      </c>
      <c r="D11" s="14">
        <v>5430.8</v>
      </c>
      <c r="E11" s="11">
        <v>20</v>
      </c>
      <c r="F11" s="1"/>
      <c r="G11" s="12">
        <v>38189</v>
      </c>
      <c r="H11" s="9">
        <f t="shared" si="1"/>
        <v>2004</v>
      </c>
      <c r="I11" s="13">
        <v>4740.83</v>
      </c>
      <c r="J11" s="11">
        <v>19</v>
      </c>
      <c r="L11" s="12">
        <v>38683</v>
      </c>
      <c r="M11" s="9">
        <f t="shared" si="3"/>
        <v>2005</v>
      </c>
      <c r="N11" s="20">
        <v>1566.23</v>
      </c>
      <c r="O11" s="11">
        <v>22</v>
      </c>
      <c r="P11" s="9"/>
      <c r="Q11" s="12">
        <v>38712</v>
      </c>
      <c r="R11" s="9">
        <f t="shared" si="4"/>
        <v>2005</v>
      </c>
      <c r="S11" s="13">
        <v>1533.26</v>
      </c>
      <c r="T11" s="11">
        <v>23</v>
      </c>
      <c r="V11" s="12">
        <v>44557</v>
      </c>
      <c r="W11" s="23">
        <v>2021</v>
      </c>
      <c r="X11" s="13">
        <v>11303</v>
      </c>
      <c r="Y11" s="11">
        <v>16</v>
      </c>
    </row>
    <row r="12" spans="2:25" x14ac:dyDescent="0.25">
      <c r="B12" s="8">
        <v>38456</v>
      </c>
      <c r="C12" s="9">
        <f t="shared" si="0"/>
        <v>2005</v>
      </c>
      <c r="D12" s="14">
        <v>5763.9</v>
      </c>
      <c r="E12" s="11">
        <v>20</v>
      </c>
      <c r="F12" s="1"/>
      <c r="G12" s="12">
        <v>38624</v>
      </c>
      <c r="H12" s="9">
        <f t="shared" si="1"/>
        <v>2005</v>
      </c>
      <c r="I12" s="13">
        <v>4893.66</v>
      </c>
      <c r="J12" s="11">
        <v>21</v>
      </c>
      <c r="L12" s="12">
        <v>39066</v>
      </c>
      <c r="M12" s="9">
        <f t="shared" si="3"/>
        <v>2006</v>
      </c>
      <c r="N12" s="20">
        <v>1676.42</v>
      </c>
      <c r="O12" s="11">
        <v>23</v>
      </c>
      <c r="P12" s="9"/>
      <c r="Q12" s="12">
        <v>39066</v>
      </c>
      <c r="R12" s="9">
        <f t="shared" si="4"/>
        <v>2006</v>
      </c>
      <c r="S12" s="13">
        <v>1676.42</v>
      </c>
      <c r="T12" s="11">
        <v>23</v>
      </c>
      <c r="V12" s="12">
        <v>44609</v>
      </c>
      <c r="W12" s="23">
        <v>2022</v>
      </c>
      <c r="X12" s="13">
        <v>11905.497794526991</v>
      </c>
      <c r="Y12" s="11">
        <v>16</v>
      </c>
    </row>
    <row r="13" spans="2:25" x14ac:dyDescent="0.25">
      <c r="B13" s="8">
        <v>38832</v>
      </c>
      <c r="C13" s="9">
        <f t="shared" si="0"/>
        <v>2006</v>
      </c>
      <c r="D13" s="14">
        <v>6058.88</v>
      </c>
      <c r="E13" s="11">
        <v>20</v>
      </c>
      <c r="F13" s="1"/>
      <c r="G13" s="12">
        <v>38937</v>
      </c>
      <c r="H13" s="9">
        <f t="shared" si="1"/>
        <v>2006</v>
      </c>
      <c r="I13" s="13">
        <v>5327.38</v>
      </c>
      <c r="J13" s="11">
        <v>20</v>
      </c>
      <c r="L13" s="12">
        <v>39166</v>
      </c>
      <c r="M13" s="9">
        <f t="shared" si="3"/>
        <v>2007</v>
      </c>
      <c r="N13" s="20">
        <v>1689.59</v>
      </c>
      <c r="O13" s="11">
        <v>22</v>
      </c>
      <c r="P13" s="9"/>
      <c r="Q13" s="12">
        <v>39196</v>
      </c>
      <c r="R13" s="9">
        <f t="shared" si="4"/>
        <v>2007</v>
      </c>
      <c r="S13" s="13">
        <v>1665.41</v>
      </c>
      <c r="T13" s="11">
        <v>22</v>
      </c>
      <c r="V13" s="12" t="s">
        <v>11</v>
      </c>
      <c r="W13" s="23">
        <v>2023</v>
      </c>
      <c r="X13" s="13">
        <v>11549.102944037701</v>
      </c>
      <c r="Y13" s="11">
        <v>16</v>
      </c>
    </row>
    <row r="14" spans="2:25" x14ac:dyDescent="0.25">
      <c r="B14" s="8">
        <v>39154</v>
      </c>
      <c r="C14" s="9">
        <f t="shared" si="0"/>
        <v>2007</v>
      </c>
      <c r="D14" s="14">
        <v>6313.4</v>
      </c>
      <c r="E14" s="11">
        <v>21</v>
      </c>
      <c r="F14" s="1"/>
      <c r="G14" s="12">
        <v>39255</v>
      </c>
      <c r="H14" s="9">
        <f t="shared" si="1"/>
        <v>2007</v>
      </c>
      <c r="I14" s="13">
        <v>5606.37</v>
      </c>
      <c r="J14" s="11">
        <v>19</v>
      </c>
      <c r="L14" s="12">
        <v>39803</v>
      </c>
      <c r="M14" s="9">
        <f t="shared" si="3"/>
        <v>2008</v>
      </c>
      <c r="N14" s="20">
        <v>1805.316702723077</v>
      </c>
      <c r="O14" s="11">
        <v>23</v>
      </c>
      <c r="P14" s="9"/>
      <c r="Q14" s="12">
        <v>39779</v>
      </c>
      <c r="R14" s="9">
        <f t="shared" si="4"/>
        <v>2008</v>
      </c>
      <c r="S14" s="13">
        <v>1772.6</v>
      </c>
      <c r="T14" s="11">
        <v>23</v>
      </c>
      <c r="V14" s="24" t="s">
        <v>12</v>
      </c>
      <c r="W14" s="30">
        <v>2024</v>
      </c>
      <c r="X14" s="20">
        <v>12190.4</v>
      </c>
      <c r="Y14" s="11">
        <v>16</v>
      </c>
    </row>
    <row r="15" spans="2:25" x14ac:dyDescent="0.25">
      <c r="B15" s="8">
        <v>39505</v>
      </c>
      <c r="C15" s="9">
        <f t="shared" si="0"/>
        <v>2008</v>
      </c>
      <c r="D15" s="14">
        <v>6147.1</v>
      </c>
      <c r="E15" s="11">
        <v>22</v>
      </c>
      <c r="F15" s="1"/>
      <c r="G15" s="12">
        <v>39623</v>
      </c>
      <c r="H15" s="9">
        <f t="shared" si="1"/>
        <v>2008</v>
      </c>
      <c r="I15" s="13">
        <v>5482.48</v>
      </c>
      <c r="J15" s="11">
        <v>19</v>
      </c>
      <c r="L15" s="12">
        <v>40083</v>
      </c>
      <c r="M15" s="9">
        <f t="shared" si="3"/>
        <v>2009</v>
      </c>
      <c r="N15" s="20">
        <v>1815.93</v>
      </c>
      <c r="O15" s="11">
        <v>22</v>
      </c>
      <c r="P15" s="9"/>
      <c r="Q15" s="12">
        <v>39818</v>
      </c>
      <c r="R15" s="9">
        <f t="shared" si="4"/>
        <v>2009</v>
      </c>
      <c r="S15" s="13">
        <v>1783.7364999999998</v>
      </c>
      <c r="T15" s="11">
        <v>22</v>
      </c>
      <c r="V15" s="24"/>
      <c r="W15" s="25"/>
      <c r="X15" s="25"/>
      <c r="Y15" s="26"/>
    </row>
    <row r="16" spans="2:25" x14ac:dyDescent="0.25">
      <c r="B16" s="8">
        <v>40161</v>
      </c>
      <c r="C16" s="9">
        <f t="shared" si="0"/>
        <v>2009</v>
      </c>
      <c r="D16" s="14">
        <v>6139.1</v>
      </c>
      <c r="E16" s="11">
        <v>16</v>
      </c>
      <c r="F16" s="1"/>
      <c r="G16" s="12">
        <v>39988</v>
      </c>
      <c r="H16" s="9">
        <f t="shared" si="1"/>
        <v>2009</v>
      </c>
      <c r="I16" s="13">
        <v>5391.7</v>
      </c>
      <c r="J16" s="11">
        <v>20</v>
      </c>
      <c r="L16" s="12">
        <v>40538</v>
      </c>
      <c r="M16" s="9">
        <f t="shared" si="3"/>
        <v>2010</v>
      </c>
      <c r="N16" s="20">
        <v>1900.1</v>
      </c>
      <c r="O16" s="11">
        <v>23</v>
      </c>
      <c r="P16" s="9"/>
      <c r="Q16" s="12">
        <v>40525</v>
      </c>
      <c r="R16" s="9">
        <f t="shared" si="4"/>
        <v>2010</v>
      </c>
      <c r="S16" s="13">
        <v>1877.3</v>
      </c>
      <c r="T16" s="11">
        <v>22</v>
      </c>
      <c r="V16" s="24"/>
      <c r="W16" s="25"/>
      <c r="X16" s="25"/>
      <c r="Y16" s="26"/>
    </row>
    <row r="17" spans="2:25" x14ac:dyDescent="0.25">
      <c r="B17" s="8">
        <v>40539</v>
      </c>
      <c r="C17" s="9">
        <f t="shared" si="0"/>
        <v>2010</v>
      </c>
      <c r="D17" s="14">
        <v>6482.1</v>
      </c>
      <c r="E17" s="11">
        <v>17</v>
      </c>
      <c r="F17" s="1"/>
      <c r="G17" s="12">
        <v>40400</v>
      </c>
      <c r="H17" s="9">
        <f t="shared" si="1"/>
        <v>2010</v>
      </c>
      <c r="I17" s="13">
        <v>5777.8</v>
      </c>
      <c r="J17" s="11">
        <v>20</v>
      </c>
      <c r="L17" s="12">
        <v>40900</v>
      </c>
      <c r="M17" s="9">
        <f t="shared" si="3"/>
        <v>2011</v>
      </c>
      <c r="N17" s="20">
        <v>2002.8179999999995</v>
      </c>
      <c r="O17" s="11">
        <v>22</v>
      </c>
      <c r="P17" s="9"/>
      <c r="Q17" s="12">
        <v>40900</v>
      </c>
      <c r="R17" s="9">
        <f t="shared" si="4"/>
        <v>2011</v>
      </c>
      <c r="S17" s="13">
        <v>2002.8179999999995</v>
      </c>
      <c r="T17" s="11">
        <v>22</v>
      </c>
      <c r="V17" s="24"/>
      <c r="W17" s="25"/>
      <c r="X17" s="25"/>
      <c r="Y17" s="26"/>
    </row>
    <row r="18" spans="2:25" x14ac:dyDescent="0.25">
      <c r="B18" s="8">
        <v>40904</v>
      </c>
      <c r="C18" s="9">
        <f t="shared" si="0"/>
        <v>2011</v>
      </c>
      <c r="D18" s="14">
        <v>6881.4</v>
      </c>
      <c r="E18" s="11">
        <v>16</v>
      </c>
      <c r="F18" s="1"/>
      <c r="G18" s="12">
        <v>40723</v>
      </c>
      <c r="H18" s="9">
        <f t="shared" si="1"/>
        <v>2011</v>
      </c>
      <c r="I18" s="13">
        <v>6016.3</v>
      </c>
      <c r="J18" s="11">
        <v>19</v>
      </c>
      <c r="L18" s="12">
        <v>41268</v>
      </c>
      <c r="M18" s="9">
        <f t="shared" si="3"/>
        <v>2012</v>
      </c>
      <c r="N18" s="20">
        <v>2012.4700000000003</v>
      </c>
      <c r="O18" s="11">
        <v>22</v>
      </c>
      <c r="P18" s="9"/>
      <c r="Q18" s="12">
        <v>41268</v>
      </c>
      <c r="R18" s="9">
        <f t="shared" si="4"/>
        <v>2012</v>
      </c>
      <c r="S18" s="13">
        <v>2012.4700000000003</v>
      </c>
      <c r="T18" s="11">
        <v>22</v>
      </c>
      <c r="V18" s="24"/>
      <c r="W18" s="25"/>
      <c r="X18" s="25"/>
      <c r="Y18" s="26"/>
    </row>
    <row r="19" spans="2:25" x14ac:dyDescent="0.25">
      <c r="B19" s="8">
        <v>41096</v>
      </c>
      <c r="C19" s="9">
        <f t="shared" si="0"/>
        <v>2012</v>
      </c>
      <c r="D19" s="14">
        <v>6991.9</v>
      </c>
      <c r="E19" s="11">
        <v>12</v>
      </c>
      <c r="F19" s="1"/>
      <c r="G19" s="12">
        <v>41071</v>
      </c>
      <c r="H19" s="9">
        <f t="shared" si="1"/>
        <v>2012</v>
      </c>
      <c r="I19" s="13">
        <v>6388.9</v>
      </c>
      <c r="J19" s="11">
        <v>19</v>
      </c>
      <c r="L19" s="12">
        <v>41609</v>
      </c>
      <c r="M19" s="9">
        <f t="shared" si="3"/>
        <v>2013</v>
      </c>
      <c r="N19" s="20">
        <v>2060.38</v>
      </c>
      <c r="O19" s="11">
        <v>22</v>
      </c>
      <c r="P19" s="9"/>
      <c r="Q19" s="12">
        <v>41599</v>
      </c>
      <c r="R19" s="9">
        <f t="shared" si="4"/>
        <v>2013</v>
      </c>
      <c r="S19" s="13">
        <v>2024.29</v>
      </c>
      <c r="T19" s="11">
        <v>22</v>
      </c>
      <c r="V19" s="24"/>
      <c r="W19" s="25"/>
      <c r="X19" s="25"/>
      <c r="Y19" s="26"/>
    </row>
    <row r="20" spans="2:25" x14ac:dyDescent="0.25">
      <c r="B20" s="8">
        <v>41624</v>
      </c>
      <c r="C20" s="9">
        <f t="shared" si="0"/>
        <v>2013</v>
      </c>
      <c r="D20" s="14">
        <v>7281.8</v>
      </c>
      <c r="E20" s="11">
        <v>17</v>
      </c>
      <c r="F20" s="1"/>
      <c r="G20" s="12">
        <v>41450</v>
      </c>
      <c r="H20" s="9">
        <f t="shared" si="1"/>
        <v>2013</v>
      </c>
      <c r="I20" s="13">
        <v>6794.1</v>
      </c>
      <c r="J20" s="11">
        <v>19</v>
      </c>
      <c r="L20" s="12">
        <v>41999</v>
      </c>
      <c r="M20" s="9">
        <f t="shared" si="3"/>
        <v>2014</v>
      </c>
      <c r="N20" s="13">
        <v>2195</v>
      </c>
      <c r="O20" s="11">
        <v>23</v>
      </c>
      <c r="P20" s="9"/>
      <c r="Q20" s="12">
        <v>41999</v>
      </c>
      <c r="R20" s="9">
        <f t="shared" si="4"/>
        <v>2014</v>
      </c>
      <c r="S20" s="13">
        <v>2195</v>
      </c>
      <c r="T20" s="11">
        <v>23</v>
      </c>
      <c r="V20" s="24"/>
      <c r="W20" s="25"/>
      <c r="X20" s="25"/>
      <c r="Y20" s="26"/>
    </row>
    <row r="21" spans="2:25" x14ac:dyDescent="0.25">
      <c r="B21" s="12">
        <v>41820</v>
      </c>
      <c r="C21" s="9">
        <f t="shared" si="0"/>
        <v>2014</v>
      </c>
      <c r="D21" s="14">
        <v>7546.5</v>
      </c>
      <c r="E21" s="11">
        <v>12</v>
      </c>
      <c r="F21" s="1"/>
      <c r="G21" s="12">
        <v>41820</v>
      </c>
      <c r="H21" s="9">
        <f t="shared" si="1"/>
        <v>2014</v>
      </c>
      <c r="I21" s="13">
        <v>7080.3</v>
      </c>
      <c r="J21" s="11">
        <v>19</v>
      </c>
      <c r="L21" s="12">
        <v>42286</v>
      </c>
      <c r="M21" s="9">
        <f t="shared" si="3"/>
        <v>2015</v>
      </c>
      <c r="N21" s="13">
        <v>2290.33</v>
      </c>
      <c r="O21" s="11">
        <v>23</v>
      </c>
      <c r="P21" s="9"/>
      <c r="Q21" s="12">
        <v>42286</v>
      </c>
      <c r="R21" s="9">
        <f t="shared" si="4"/>
        <v>2015</v>
      </c>
      <c r="S21" s="13">
        <v>2290.33</v>
      </c>
      <c r="T21" s="11">
        <v>23</v>
      </c>
      <c r="V21" s="24"/>
      <c r="W21" s="25"/>
      <c r="X21" s="25"/>
      <c r="Y21" s="26"/>
    </row>
    <row r="22" spans="2:25" ht="15.75" thickBot="1" x14ac:dyDescent="0.3">
      <c r="B22" s="12">
        <v>42073</v>
      </c>
      <c r="C22" s="9">
        <f t="shared" si="0"/>
        <v>2015</v>
      </c>
      <c r="D22" s="14">
        <v>7576.9599999999991</v>
      </c>
      <c r="E22" s="11">
        <v>12</v>
      </c>
      <c r="F22" s="1"/>
      <c r="G22" s="15">
        <v>42171</v>
      </c>
      <c r="H22" s="16">
        <f t="shared" si="1"/>
        <v>2015</v>
      </c>
      <c r="I22" s="19">
        <v>7106.36</v>
      </c>
      <c r="J22" s="18">
        <v>21</v>
      </c>
      <c r="L22" s="15">
        <v>42399</v>
      </c>
      <c r="M22" s="16">
        <f t="shared" ref="M22" si="7">+YEAR(L22)</f>
        <v>2016</v>
      </c>
      <c r="N22" s="19">
        <v>2310.9299999999998</v>
      </c>
      <c r="O22" s="18">
        <v>22</v>
      </c>
      <c r="Q22" s="15">
        <v>42399</v>
      </c>
      <c r="R22" s="16">
        <f t="shared" si="4"/>
        <v>2016</v>
      </c>
      <c r="S22" s="19">
        <v>2310.9299999999998</v>
      </c>
      <c r="T22" s="18">
        <v>22</v>
      </c>
      <c r="V22" s="27"/>
      <c r="W22" s="28"/>
      <c r="X22" s="28"/>
      <c r="Y22" s="29"/>
    </row>
    <row r="23" spans="2:25" ht="15.75" thickBot="1" x14ac:dyDescent="0.3">
      <c r="B23" s="15">
        <v>42389</v>
      </c>
      <c r="C23" s="16">
        <f t="shared" si="0"/>
        <v>2016</v>
      </c>
      <c r="D23" s="17">
        <v>7789</v>
      </c>
      <c r="E23" s="18">
        <v>12</v>
      </c>
      <c r="G23" t="s">
        <v>8</v>
      </c>
    </row>
  </sheetData>
  <mergeCells count="8">
    <mergeCell ref="V2:Y2"/>
    <mergeCell ref="V4:Y4"/>
    <mergeCell ref="B2:J2"/>
    <mergeCell ref="G4:J4"/>
    <mergeCell ref="B4:E4"/>
    <mergeCell ref="L2:T2"/>
    <mergeCell ref="L4:O4"/>
    <mergeCell ref="Q4:T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E7B28-F7CF-43BB-8CE3-308E6FAB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1B8E0-5804-493C-9818-C28565981F03}">
  <ds:schemaRefs>
    <ds:schemaRef ds:uri="http://schemas.microsoft.com/office/2006/metadata/properties"/>
    <ds:schemaRef ds:uri="http://schemas.microsoft.com/office/infopath/2007/PartnerControls"/>
    <ds:schemaRef ds:uri="3f9b7089-6fd3-4a47-969f-0d340d8042b1"/>
    <ds:schemaRef ds:uri="a684ac5c-c958-4620-a9c7-d6d670efeef6"/>
  </ds:schemaRefs>
</ds:datastoreItem>
</file>

<file path=customXml/itemProps3.xml><?xml version="1.0" encoding="utf-8"?>
<ds:datastoreItem xmlns:ds="http://schemas.openxmlformats.org/officeDocument/2006/customXml" ds:itemID="{553C210E-7E8B-4336-8971-6CE9108F9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Dem. Hist.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</Properties>
</file>