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Balance ERNC\2019\Balance Anual\"/>
    </mc:Choice>
  </mc:AlternateContent>
  <xr:revisionPtr revIDLastSave="0" documentId="13_ncr:1_{9C9B7FE7-97AF-4C59-B3DE-FF054F0F9BBE}" xr6:coauthVersionLast="45" xr6:coauthVersionMax="45" xr10:uidLastSave="{00000000-0000-0000-0000-000000000000}"/>
  <bookViews>
    <workbookView xWindow="-120" yWindow="-120" windowWidth="20640" windowHeight="11160" tabRatio="783" activeTab="7" xr2:uid="{00000000-000D-0000-FFFF-FFFF00000000}"/>
  </bookViews>
  <sheets>
    <sheet name="Terminología" sheetId="5" r:id="rId1"/>
    <sheet name="Retiros" sheetId="13" r:id="rId2"/>
    <sheet name="Obligación" sheetId="14" r:id="rId3"/>
    <sheet name="Inyección reconocida" sheetId="15" r:id="rId4"/>
    <sheet name="Hoja1" sheetId="11" state="hidden" r:id="rId5"/>
    <sheet name="Traspasos" sheetId="18" r:id="rId6"/>
    <sheet name="Inyección_Clientes_Residencial" sheetId="17" r:id="rId7"/>
    <sheet name="Balance Definitivo Anual" sheetId="16" r:id="rId8"/>
  </sheets>
  <definedNames>
    <definedName name="_xlnm._FilterDatabase" localSheetId="7" hidden="1">'Balance Definitivo Anual'!$B$4:$R$357</definedName>
    <definedName name="_xlnm._FilterDatabase" localSheetId="4" hidden="1">Hoja1!$D$2:$G$216</definedName>
    <definedName name="_xlnm._FilterDatabase" localSheetId="2" hidden="1">Obligación!$B$6:$P$358</definedName>
    <definedName name="_xlnm._FilterDatabase" localSheetId="1" hidden="1">Retiros!$B$6:$P$358</definedName>
    <definedName name="_xlnm._FilterDatabase" localSheetId="5" hidden="1">Traspasos!$H$7:$I$159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00" i="17" l="1"/>
  <c r="F2301" i="17" s="1"/>
  <c r="F2302" i="17" s="1"/>
  <c r="F2303" i="17" s="1"/>
  <c r="F2304" i="17" s="1"/>
  <c r="F2305" i="17" s="1"/>
  <c r="F2306" i="17" s="1"/>
  <c r="F2307" i="17" s="1"/>
  <c r="F2308" i="17" s="1"/>
  <c r="F2309" i="17" s="1"/>
  <c r="F2310" i="17" s="1"/>
  <c r="F2311" i="17" s="1"/>
  <c r="F2312" i="17" s="1"/>
  <c r="F2313" i="17" s="1"/>
  <c r="F2314" i="17" s="1"/>
  <c r="F2315" i="17" s="1"/>
  <c r="F2316" i="17" s="1"/>
  <c r="F2317" i="17" s="1"/>
  <c r="F2318" i="17" s="1"/>
  <c r="F2319" i="17" s="1"/>
  <c r="F2320" i="17" s="1"/>
  <c r="F2321" i="17" s="1"/>
  <c r="F2322" i="17" s="1"/>
  <c r="F2323" i="17" s="1"/>
  <c r="F2324" i="17" s="1"/>
  <c r="F2325" i="17" s="1"/>
  <c r="F2326" i="17" s="1"/>
  <c r="F2327" i="17" s="1"/>
  <c r="F2328" i="17" s="1"/>
  <c r="F2329" i="17" s="1"/>
  <c r="F2330" i="17" s="1"/>
  <c r="F2331" i="17" s="1"/>
  <c r="F2332" i="17" s="1"/>
  <c r="F2333" i="17" s="1"/>
  <c r="F2334" i="17" s="1"/>
  <c r="F2335" i="17" s="1"/>
  <c r="F2336" i="17" s="1"/>
  <c r="F2337" i="17" s="1"/>
  <c r="F2338" i="17" s="1"/>
  <c r="F2339" i="17" s="1"/>
  <c r="F2340" i="17" s="1"/>
  <c r="F2341" i="17" s="1"/>
  <c r="F2342" i="17" s="1"/>
  <c r="F2343" i="17" s="1"/>
  <c r="F2344" i="17" s="1"/>
  <c r="F2345" i="17" s="1"/>
  <c r="F2346" i="17" s="1"/>
  <c r="F2347" i="17" s="1"/>
  <c r="F2348" i="17" s="1"/>
  <c r="F2349" i="17" s="1"/>
  <c r="F2350" i="17" s="1"/>
  <c r="F2351" i="17" s="1"/>
  <c r="F2352" i="17" s="1"/>
  <c r="F2353" i="17" s="1"/>
  <c r="F2354" i="17" s="1"/>
  <c r="F2355" i="17" s="1"/>
  <c r="F2356" i="17" s="1"/>
  <c r="F2357" i="17" s="1"/>
  <c r="F2358" i="17" s="1"/>
  <c r="F2359" i="17" s="1"/>
  <c r="F2360" i="17" s="1"/>
  <c r="F2361" i="17" s="1"/>
  <c r="F2362" i="17" s="1"/>
  <c r="F2363" i="17" s="1"/>
  <c r="F2364" i="17" s="1"/>
  <c r="F2365" i="17" s="1"/>
  <c r="F2366" i="17" s="1"/>
  <c r="F2367" i="17" s="1"/>
  <c r="F2368" i="17" s="1"/>
  <c r="F2369" i="17" s="1"/>
  <c r="F2370" i="17" s="1"/>
  <c r="F2371" i="17" s="1"/>
  <c r="F2372" i="17" s="1"/>
  <c r="F2373" i="17" s="1"/>
  <c r="F2374" i="17" s="1"/>
  <c r="F2375" i="17" s="1"/>
  <c r="F2376" i="17" s="1"/>
  <c r="F2377" i="17" s="1"/>
  <c r="F2378" i="17" s="1"/>
  <c r="F2379" i="17" s="1"/>
  <c r="F2380" i="17" s="1"/>
  <c r="F2381" i="17" s="1"/>
  <c r="F2382" i="17" s="1"/>
  <c r="F2383" i="17" s="1"/>
  <c r="F2384" i="17" s="1"/>
  <c r="F2385" i="17" s="1"/>
  <c r="F2386" i="17" s="1"/>
  <c r="F2387" i="17" s="1"/>
  <c r="F2388" i="17" s="1"/>
  <c r="F2389" i="17" s="1"/>
  <c r="F2390" i="17" s="1"/>
  <c r="F2391" i="17" s="1"/>
  <c r="F2392" i="17" s="1"/>
  <c r="F2393" i="17" s="1"/>
  <c r="F2394" i="17" s="1"/>
  <c r="F2395" i="17" s="1"/>
  <c r="F2396" i="17" s="1"/>
  <c r="F2397" i="17" s="1"/>
  <c r="F2398" i="17" s="1"/>
  <c r="F2399" i="17" s="1"/>
  <c r="F2400" i="17" s="1"/>
  <c r="F2401" i="17" s="1"/>
  <c r="F2402" i="17" s="1"/>
  <c r="F2403" i="17" s="1"/>
  <c r="F2404" i="17" s="1"/>
  <c r="F2405" i="17" s="1"/>
  <c r="F2406" i="17" s="1"/>
  <c r="F2407" i="17" s="1"/>
  <c r="F2408" i="17" s="1"/>
  <c r="F2409" i="17" s="1"/>
  <c r="F2410" i="17" s="1"/>
  <c r="F2411" i="17" s="1"/>
  <c r="F2412" i="17" s="1"/>
  <c r="F2413" i="17" s="1"/>
  <c r="F2414" i="17" s="1"/>
  <c r="F2415" i="17" s="1"/>
  <c r="F2416" i="17" s="1"/>
  <c r="F2417" i="17" s="1"/>
  <c r="F2418" i="17" s="1"/>
  <c r="F2419" i="17" s="1"/>
  <c r="F2420" i="17" s="1"/>
  <c r="F2421" i="17" s="1"/>
  <c r="F2422" i="17" s="1"/>
  <c r="F2423" i="17" s="1"/>
  <c r="F2424" i="17" s="1"/>
  <c r="F2425" i="17" s="1"/>
  <c r="F2426" i="17" s="1"/>
  <c r="F2427" i="17" s="1"/>
  <c r="F2428" i="17" s="1"/>
  <c r="F2429" i="17" s="1"/>
  <c r="F2430" i="17" s="1"/>
  <c r="F2431" i="17" s="1"/>
  <c r="F2432" i="17" s="1"/>
  <c r="F2433" i="17" s="1"/>
  <c r="F2434" i="17" s="1"/>
  <c r="F2435" i="17" s="1"/>
  <c r="F2436" i="17" s="1"/>
  <c r="F2437" i="17" s="1"/>
  <c r="F2438" i="17" s="1"/>
  <c r="F2439" i="17" s="1"/>
  <c r="F2440" i="17" s="1"/>
  <c r="F2441" i="17" s="1"/>
  <c r="F2442" i="17" s="1"/>
  <c r="F2443" i="17" s="1"/>
  <c r="F2444" i="17" s="1"/>
  <c r="F2445" i="17" s="1"/>
  <c r="F2446" i="17" s="1"/>
  <c r="F2447" i="17" s="1"/>
  <c r="F2448" i="17" s="1"/>
  <c r="F2449" i="17" s="1"/>
  <c r="F2450" i="17" s="1"/>
  <c r="F2451" i="17" s="1"/>
  <c r="F2452" i="17" s="1"/>
  <c r="F2453" i="17" s="1"/>
  <c r="F2454" i="17" s="1"/>
  <c r="F2455" i="17" s="1"/>
  <c r="F2456" i="17" s="1"/>
  <c r="F2457" i="17" s="1"/>
  <c r="F2458" i="17" s="1"/>
  <c r="F2459" i="17" s="1"/>
  <c r="F2460" i="17" s="1"/>
  <c r="F2461" i="17" s="1"/>
  <c r="F2462" i="17" s="1"/>
  <c r="F2463" i="17" s="1"/>
  <c r="F2464" i="17" s="1"/>
  <c r="F2465" i="17" s="1"/>
  <c r="F2466" i="17" s="1"/>
  <c r="F2467" i="17" s="1"/>
  <c r="F2468" i="17" s="1"/>
  <c r="F2469" i="17" s="1"/>
  <c r="F2470" i="17" s="1"/>
  <c r="F2471" i="17" s="1"/>
  <c r="F2472" i="17" s="1"/>
  <c r="F2473" i="17" s="1"/>
  <c r="F2474" i="17" s="1"/>
  <c r="F2475" i="17" s="1"/>
  <c r="F2476" i="17" s="1"/>
  <c r="F2477" i="17" s="1"/>
  <c r="F2478" i="17" s="1"/>
  <c r="F2479" i="17" s="1"/>
  <c r="F2480" i="17" s="1"/>
  <c r="F2481" i="17" s="1"/>
  <c r="F2482" i="17" s="1"/>
  <c r="F2483" i="17" s="1"/>
  <c r="F2484" i="17" s="1"/>
  <c r="F2485" i="17" s="1"/>
  <c r="F2486" i="17" s="1"/>
  <c r="F2487" i="17" s="1"/>
  <c r="F2488" i="17" s="1"/>
  <c r="F2489" i="17" s="1"/>
  <c r="F2490" i="17" s="1"/>
  <c r="F2491" i="17" s="1"/>
  <c r="F2492" i="17" s="1"/>
  <c r="F2493" i="17" s="1"/>
  <c r="F2494" i="17" s="1"/>
  <c r="F2495" i="17" s="1"/>
  <c r="F2496" i="17" s="1"/>
  <c r="F2497" i="17" s="1"/>
  <c r="F2498" i="17" s="1"/>
  <c r="F2499" i="17" s="1"/>
  <c r="F2500" i="17" s="1"/>
  <c r="F2501" i="17" s="1"/>
  <c r="F2502" i="17" s="1"/>
  <c r="F2503" i="17" s="1"/>
  <c r="F2504" i="17" s="1"/>
  <c r="F2505" i="17" s="1"/>
  <c r="F2506" i="17" s="1"/>
  <c r="F2507" i="17" s="1"/>
  <c r="F2508" i="17" s="1"/>
  <c r="F2509" i="17" s="1"/>
  <c r="F2510" i="17" s="1"/>
  <c r="F2511" i="17" s="1"/>
  <c r="F2512" i="17" s="1"/>
  <c r="F2513" i="17" s="1"/>
  <c r="F2514" i="17" s="1"/>
  <c r="F2515" i="17" s="1"/>
  <c r="F2516" i="17" s="1"/>
  <c r="F2517" i="17" s="1"/>
  <c r="F2518" i="17" s="1"/>
  <c r="F2519" i="17" s="1"/>
  <c r="F2520" i="17" s="1"/>
  <c r="F2521" i="17" s="1"/>
  <c r="F2522" i="17" s="1"/>
  <c r="F2523" i="17" s="1"/>
  <c r="F2524" i="17" s="1"/>
  <c r="F2525" i="17" s="1"/>
  <c r="F2526" i="17" s="1"/>
  <c r="F2527" i="17" s="1"/>
  <c r="F2528" i="17" s="1"/>
  <c r="F2529" i="17" s="1"/>
  <c r="F2530" i="17" s="1"/>
  <c r="F2531" i="17" s="1"/>
  <c r="F2532" i="17" s="1"/>
  <c r="F2533" i="17" s="1"/>
  <c r="F2534" i="17" s="1"/>
  <c r="F2535" i="17" s="1"/>
  <c r="F2536" i="17" s="1"/>
  <c r="F2537" i="17" s="1"/>
  <c r="F2538" i="17" s="1"/>
  <c r="F2539" i="17" s="1"/>
  <c r="F2540" i="17" s="1"/>
  <c r="F2541" i="17" s="1"/>
  <c r="F2542" i="17" s="1"/>
  <c r="F2543" i="17" s="1"/>
  <c r="F2544" i="17" s="1"/>
  <c r="F2545" i="17" s="1"/>
  <c r="F2546" i="17" s="1"/>
  <c r="F2547" i="17" s="1"/>
  <c r="F2548" i="17" s="1"/>
  <c r="F2549" i="17" s="1"/>
  <c r="F2550" i="17" s="1"/>
  <c r="F2551" i="17" s="1"/>
  <c r="F2552" i="17" s="1"/>
  <c r="F2553" i="17" s="1"/>
  <c r="F2554" i="17" s="1"/>
  <c r="F2555" i="17" s="1"/>
  <c r="F2556" i="17" s="1"/>
  <c r="F2557" i="17" s="1"/>
  <c r="F2558" i="17" s="1"/>
  <c r="F2559" i="17" s="1"/>
  <c r="F2560" i="17" s="1"/>
  <c r="F2561" i="17" s="1"/>
  <c r="F2562" i="17" s="1"/>
  <c r="F2563" i="17" s="1"/>
  <c r="F2564" i="17" s="1"/>
  <c r="F2565" i="17" s="1"/>
  <c r="F2566" i="17" s="1"/>
  <c r="F2567" i="17" s="1"/>
  <c r="F2568" i="17" s="1"/>
  <c r="F2569" i="17" s="1"/>
  <c r="F2570" i="17" s="1"/>
  <c r="F2571" i="17" s="1"/>
  <c r="F2572" i="17" s="1"/>
  <c r="F2573" i="17" s="1"/>
  <c r="F2574" i="17" s="1"/>
  <c r="F2575" i="17" s="1"/>
  <c r="F2576" i="17" s="1"/>
  <c r="F2577" i="17" s="1"/>
  <c r="F2578" i="17" s="1"/>
  <c r="F2579" i="17" s="1"/>
  <c r="F2580" i="17" s="1"/>
  <c r="F2581" i="17" s="1"/>
  <c r="F2582" i="17" s="1"/>
  <c r="F2583" i="17" s="1"/>
  <c r="F2584" i="17" s="1"/>
  <c r="F2585" i="17" s="1"/>
  <c r="F2586" i="17" s="1"/>
  <c r="F2587" i="17" s="1"/>
  <c r="F2588" i="17" s="1"/>
  <c r="F2589" i="17" s="1"/>
  <c r="F2590" i="17" s="1"/>
  <c r="F2591" i="17" s="1"/>
  <c r="F2592" i="17" s="1"/>
  <c r="F2593" i="17" s="1"/>
  <c r="F2594" i="17" s="1"/>
  <c r="F2595" i="17" s="1"/>
  <c r="F2596" i="17" s="1"/>
  <c r="F2597" i="17" s="1"/>
  <c r="F2598" i="17" s="1"/>
  <c r="F2599" i="17" s="1"/>
  <c r="F2600" i="17" s="1"/>
  <c r="F2601" i="17" s="1"/>
  <c r="F2602" i="17" s="1"/>
  <c r="F2603" i="17" s="1"/>
  <c r="F2604" i="17" s="1"/>
  <c r="F2605" i="17" s="1"/>
  <c r="P357" i="13" l="1"/>
  <c r="P356" i="13"/>
  <c r="P355" i="13"/>
  <c r="P354" i="13"/>
  <c r="P353" i="13"/>
  <c r="H321" i="16" l="1"/>
  <c r="H77" i="16"/>
  <c r="H108" i="16" l="1"/>
  <c r="L355" i="16" l="1"/>
  <c r="L354" i="16"/>
  <c r="L353" i="16"/>
  <c r="L352" i="16"/>
  <c r="D352" i="16"/>
  <c r="L351" i="16"/>
  <c r="L350" i="16"/>
  <c r="L349" i="16"/>
  <c r="L348" i="16"/>
  <c r="L347" i="16"/>
  <c r="L346" i="16"/>
  <c r="L345" i="16"/>
  <c r="L344" i="16"/>
  <c r="L343" i="16"/>
  <c r="L342" i="16"/>
  <c r="L341" i="16"/>
  <c r="L340" i="16"/>
  <c r="L339" i="16"/>
  <c r="L338" i="16"/>
  <c r="L337" i="16"/>
  <c r="L336" i="16"/>
  <c r="L335" i="16"/>
  <c r="L334" i="16"/>
  <c r="L333" i="16"/>
  <c r="L332" i="16"/>
  <c r="L331" i="16"/>
  <c r="L330" i="16"/>
  <c r="L329" i="16"/>
  <c r="L328" i="16"/>
  <c r="L327" i="16"/>
  <c r="L326" i="16"/>
  <c r="L325" i="16"/>
  <c r="L324" i="16"/>
  <c r="L323" i="16"/>
  <c r="L322" i="16"/>
  <c r="L321" i="16"/>
  <c r="L320" i="16"/>
  <c r="L319" i="16"/>
  <c r="L318" i="16"/>
  <c r="L317" i="16"/>
  <c r="L316" i="16"/>
  <c r="L315" i="16"/>
  <c r="L314" i="16"/>
  <c r="L313" i="16"/>
  <c r="L312" i="16"/>
  <c r="L311" i="16"/>
  <c r="L310" i="16"/>
  <c r="L309" i="16"/>
  <c r="L308" i="16"/>
  <c r="L307" i="16"/>
  <c r="L306" i="16"/>
  <c r="L305" i="16"/>
  <c r="L304" i="16"/>
  <c r="L303" i="16"/>
  <c r="L302" i="16"/>
  <c r="L301" i="16"/>
  <c r="L300" i="16"/>
  <c r="L299" i="16"/>
  <c r="L298" i="16"/>
  <c r="L297" i="16"/>
  <c r="L296" i="16"/>
  <c r="L295" i="16"/>
  <c r="C355" i="16"/>
  <c r="C354" i="16"/>
  <c r="C353" i="16"/>
  <c r="C352" i="16"/>
  <c r="C351" i="16"/>
  <c r="C350" i="16"/>
  <c r="C349" i="16"/>
  <c r="C348" i="16"/>
  <c r="C347" i="16"/>
  <c r="C346" i="16"/>
  <c r="C345" i="16"/>
  <c r="C344" i="16"/>
  <c r="C343" i="16"/>
  <c r="C342" i="16"/>
  <c r="C341" i="16"/>
  <c r="C340" i="16"/>
  <c r="C339" i="16"/>
  <c r="C338" i="16"/>
  <c r="C337" i="16"/>
  <c r="C336" i="16"/>
  <c r="C335" i="16"/>
  <c r="C334" i="16"/>
  <c r="C333" i="16"/>
  <c r="C332" i="16"/>
  <c r="C331" i="16"/>
  <c r="C330" i="16"/>
  <c r="C329" i="16"/>
  <c r="C328" i="16"/>
  <c r="C327" i="16"/>
  <c r="C326" i="16"/>
  <c r="C325" i="16"/>
  <c r="C324" i="16"/>
  <c r="C323" i="16"/>
  <c r="C322" i="16"/>
  <c r="C321" i="16"/>
  <c r="C320" i="16"/>
  <c r="C319" i="16"/>
  <c r="C318" i="16"/>
  <c r="C317" i="16"/>
  <c r="C316" i="16"/>
  <c r="C315" i="16"/>
  <c r="C314" i="16"/>
  <c r="C313" i="16"/>
  <c r="C312" i="16"/>
  <c r="C311" i="16"/>
  <c r="C310" i="16"/>
  <c r="C309" i="16"/>
  <c r="C308" i="16"/>
  <c r="C307" i="16"/>
  <c r="C306" i="16"/>
  <c r="C305" i="16"/>
  <c r="C304" i="16"/>
  <c r="C303" i="16"/>
  <c r="C302" i="16"/>
  <c r="C301" i="16"/>
  <c r="C300" i="16"/>
  <c r="C299" i="16"/>
  <c r="C298" i="16"/>
  <c r="C297" i="16"/>
  <c r="C296" i="16"/>
  <c r="P357" i="15" l="1"/>
  <c r="F355" i="16" s="1"/>
  <c r="P356" i="15"/>
  <c r="F354" i="16" s="1"/>
  <c r="P355" i="15"/>
  <c r="F353" i="16" s="1"/>
  <c r="P354" i="15"/>
  <c r="F352" i="16" s="1"/>
  <c r="P353" i="15"/>
  <c r="F351" i="16" s="1"/>
  <c r="P352" i="15"/>
  <c r="F350" i="16" s="1"/>
  <c r="P351" i="15"/>
  <c r="F349" i="16" s="1"/>
  <c r="P350" i="15"/>
  <c r="F348" i="16" s="1"/>
  <c r="P349" i="15"/>
  <c r="F347" i="16" s="1"/>
  <c r="P348" i="15"/>
  <c r="F346" i="16" s="1"/>
  <c r="P347" i="15"/>
  <c r="F345" i="16" s="1"/>
  <c r="P346" i="15"/>
  <c r="F344" i="16" s="1"/>
  <c r="P345" i="15"/>
  <c r="F343" i="16" s="1"/>
  <c r="P344" i="15"/>
  <c r="F342" i="16" s="1"/>
  <c r="P343" i="15"/>
  <c r="F341" i="16" s="1"/>
  <c r="P342" i="15"/>
  <c r="F340" i="16" s="1"/>
  <c r="P341" i="15"/>
  <c r="F339" i="16" s="1"/>
  <c r="P340" i="15"/>
  <c r="F338" i="16" s="1"/>
  <c r="P339" i="15"/>
  <c r="F337" i="16" s="1"/>
  <c r="P338" i="15"/>
  <c r="F336" i="16" s="1"/>
  <c r="P337" i="15"/>
  <c r="F335" i="16" s="1"/>
  <c r="P336" i="15"/>
  <c r="F334" i="16" s="1"/>
  <c r="P335" i="15"/>
  <c r="F333" i="16" s="1"/>
  <c r="P334" i="15"/>
  <c r="F332" i="16" s="1"/>
  <c r="P333" i="15"/>
  <c r="F331" i="16" s="1"/>
  <c r="P332" i="15"/>
  <c r="F330" i="16" s="1"/>
  <c r="P331" i="15"/>
  <c r="F329" i="16" s="1"/>
  <c r="P330" i="15"/>
  <c r="F328" i="16" s="1"/>
  <c r="P329" i="15"/>
  <c r="F327" i="16" s="1"/>
  <c r="P328" i="15"/>
  <c r="F326" i="16" s="1"/>
  <c r="P327" i="15"/>
  <c r="F325" i="16" s="1"/>
  <c r="P326" i="15"/>
  <c r="F324" i="16" s="1"/>
  <c r="P325" i="15"/>
  <c r="F323" i="16" s="1"/>
  <c r="P324" i="15"/>
  <c r="F322" i="16" s="1"/>
  <c r="P323" i="15"/>
  <c r="F321" i="16" s="1"/>
  <c r="P322" i="15"/>
  <c r="F320" i="16" s="1"/>
  <c r="P321" i="15"/>
  <c r="F319" i="16" s="1"/>
  <c r="P320" i="15"/>
  <c r="F318" i="16" s="1"/>
  <c r="P319" i="15"/>
  <c r="F317" i="16" s="1"/>
  <c r="P318" i="15"/>
  <c r="F316" i="16" s="1"/>
  <c r="P317" i="15"/>
  <c r="F315" i="16" s="1"/>
  <c r="P316" i="15"/>
  <c r="F314" i="16" s="1"/>
  <c r="P315" i="15"/>
  <c r="F313" i="16" s="1"/>
  <c r="P314" i="15"/>
  <c r="F312" i="16" s="1"/>
  <c r="P313" i="15"/>
  <c r="F311" i="16" s="1"/>
  <c r="P312" i="15"/>
  <c r="F310" i="16" s="1"/>
  <c r="P311" i="15"/>
  <c r="F309" i="16" s="1"/>
  <c r="P310" i="15"/>
  <c r="F308" i="16" s="1"/>
  <c r="P309" i="15"/>
  <c r="F307" i="16" s="1"/>
  <c r="P308" i="15"/>
  <c r="F306" i="16" s="1"/>
  <c r="P307" i="15"/>
  <c r="F305" i="16" s="1"/>
  <c r="P306" i="15"/>
  <c r="F304" i="16" s="1"/>
  <c r="P305" i="15"/>
  <c r="F303" i="16" s="1"/>
  <c r="P304" i="15"/>
  <c r="F302" i="16" s="1"/>
  <c r="P303" i="15"/>
  <c r="F301" i="16" s="1"/>
  <c r="P302" i="15"/>
  <c r="F300" i="16" s="1"/>
  <c r="P301" i="15"/>
  <c r="F299" i="16" s="1"/>
  <c r="P300" i="15"/>
  <c r="F298" i="16" s="1"/>
  <c r="P299" i="15"/>
  <c r="F297" i="16" s="1"/>
  <c r="P298" i="15"/>
  <c r="F296" i="16" s="1"/>
  <c r="P297" i="15"/>
  <c r="F295" i="16" s="1"/>
  <c r="P257" i="14"/>
  <c r="P258" i="14"/>
  <c r="P259" i="14"/>
  <c r="P260" i="14"/>
  <c r="P261" i="14"/>
  <c r="P262" i="14"/>
  <c r="P263" i="14"/>
  <c r="P264" i="14"/>
  <c r="P265" i="14"/>
  <c r="P266" i="14"/>
  <c r="P267" i="14"/>
  <c r="P268" i="14"/>
  <c r="P269" i="14"/>
  <c r="P270" i="14"/>
  <c r="P271" i="14"/>
  <c r="P272" i="14"/>
  <c r="P273" i="14"/>
  <c r="P274" i="14"/>
  <c r="P275" i="14"/>
  <c r="P276" i="14"/>
  <c r="P277" i="14"/>
  <c r="P278" i="14"/>
  <c r="P279" i="14"/>
  <c r="P280" i="14"/>
  <c r="P281" i="14"/>
  <c r="P282" i="14"/>
  <c r="P283" i="14"/>
  <c r="P284" i="14"/>
  <c r="P285" i="14"/>
  <c r="P286" i="14"/>
  <c r="P287" i="14"/>
  <c r="P288" i="14"/>
  <c r="P289" i="14"/>
  <c r="P290" i="14"/>
  <c r="P291" i="14"/>
  <c r="P292" i="14"/>
  <c r="P293" i="14"/>
  <c r="P294" i="14"/>
  <c r="P295" i="14"/>
  <c r="P296" i="14"/>
  <c r="P297" i="14"/>
  <c r="E295" i="16" s="1"/>
  <c r="P298" i="14"/>
  <c r="E296" i="16" s="1"/>
  <c r="P299" i="14"/>
  <c r="E297" i="16" s="1"/>
  <c r="P300" i="14"/>
  <c r="E298" i="16" s="1"/>
  <c r="M298" i="16" s="1"/>
  <c r="P301" i="14"/>
  <c r="E299" i="16" s="1"/>
  <c r="P302" i="14"/>
  <c r="E300" i="16" s="1"/>
  <c r="M300" i="16" s="1"/>
  <c r="P303" i="14"/>
  <c r="E301" i="16" s="1"/>
  <c r="P304" i="14"/>
  <c r="E302" i="16" s="1"/>
  <c r="M302" i="16" s="1"/>
  <c r="P305" i="14"/>
  <c r="E303" i="16" s="1"/>
  <c r="P306" i="14"/>
  <c r="E304" i="16" s="1"/>
  <c r="M304" i="16" s="1"/>
  <c r="P307" i="14"/>
  <c r="E305" i="16" s="1"/>
  <c r="P308" i="14"/>
  <c r="E306" i="16" s="1"/>
  <c r="M306" i="16" s="1"/>
  <c r="P309" i="14"/>
  <c r="E307" i="16" s="1"/>
  <c r="P310" i="14"/>
  <c r="E308" i="16" s="1"/>
  <c r="P311" i="14"/>
  <c r="E309" i="16" s="1"/>
  <c r="M309" i="16" s="1"/>
  <c r="P312" i="14"/>
  <c r="E310" i="16" s="1"/>
  <c r="M310" i="16" s="1"/>
  <c r="P313" i="14"/>
  <c r="E311" i="16" s="1"/>
  <c r="P314" i="14"/>
  <c r="E312" i="16" s="1"/>
  <c r="M312" i="16" s="1"/>
  <c r="P315" i="14"/>
  <c r="E313" i="16" s="1"/>
  <c r="M313" i="16" s="1"/>
  <c r="P316" i="14"/>
  <c r="E314" i="16" s="1"/>
  <c r="M314" i="16" s="1"/>
  <c r="P317" i="14"/>
  <c r="E315" i="16" s="1"/>
  <c r="P318" i="14"/>
  <c r="E316" i="16" s="1"/>
  <c r="M316" i="16" s="1"/>
  <c r="P319" i="14"/>
  <c r="E317" i="16" s="1"/>
  <c r="M317" i="16" s="1"/>
  <c r="P320" i="14"/>
  <c r="E318" i="16" s="1"/>
  <c r="M318" i="16" s="1"/>
  <c r="P321" i="14"/>
  <c r="E319" i="16" s="1"/>
  <c r="P322" i="14"/>
  <c r="E320" i="16" s="1"/>
  <c r="M320" i="16" s="1"/>
  <c r="P323" i="14"/>
  <c r="E321" i="16" s="1"/>
  <c r="M321" i="16" s="1"/>
  <c r="P324" i="14"/>
  <c r="E322" i="16" s="1"/>
  <c r="M322" i="16" s="1"/>
  <c r="P325" i="14"/>
  <c r="E323" i="16" s="1"/>
  <c r="M323" i="16" s="1"/>
  <c r="P326" i="14"/>
  <c r="E324" i="16" s="1"/>
  <c r="M324" i="16" s="1"/>
  <c r="P327" i="14"/>
  <c r="E325" i="16" s="1"/>
  <c r="M325" i="16" s="1"/>
  <c r="P328" i="14"/>
  <c r="E326" i="16" s="1"/>
  <c r="M326" i="16" s="1"/>
  <c r="P329" i="14"/>
  <c r="E327" i="16" s="1"/>
  <c r="M327" i="16" s="1"/>
  <c r="P330" i="14"/>
  <c r="E328" i="16" s="1"/>
  <c r="M328" i="16" s="1"/>
  <c r="P331" i="14"/>
  <c r="E329" i="16" s="1"/>
  <c r="M329" i="16" s="1"/>
  <c r="P332" i="14"/>
  <c r="E330" i="16" s="1"/>
  <c r="M330" i="16" s="1"/>
  <c r="P333" i="14"/>
  <c r="E331" i="16" s="1"/>
  <c r="M331" i="16" s="1"/>
  <c r="P334" i="14"/>
  <c r="E332" i="16" s="1"/>
  <c r="M332" i="16" s="1"/>
  <c r="P335" i="14"/>
  <c r="E333" i="16" s="1"/>
  <c r="M333" i="16" s="1"/>
  <c r="P336" i="14"/>
  <c r="E334" i="16" s="1"/>
  <c r="M334" i="16" s="1"/>
  <c r="P337" i="14"/>
  <c r="E335" i="16" s="1"/>
  <c r="M335" i="16" s="1"/>
  <c r="P338" i="14"/>
  <c r="E336" i="16" s="1"/>
  <c r="M336" i="16" s="1"/>
  <c r="P339" i="14"/>
  <c r="E337" i="16" s="1"/>
  <c r="M337" i="16" s="1"/>
  <c r="P340" i="14"/>
  <c r="E338" i="16" s="1"/>
  <c r="M338" i="16" s="1"/>
  <c r="P341" i="14"/>
  <c r="E339" i="16" s="1"/>
  <c r="M339" i="16" s="1"/>
  <c r="P342" i="14"/>
  <c r="E340" i="16" s="1"/>
  <c r="M340" i="16" s="1"/>
  <c r="P343" i="14"/>
  <c r="E341" i="16" s="1"/>
  <c r="M341" i="16" s="1"/>
  <c r="P344" i="14"/>
  <c r="E342" i="16" s="1"/>
  <c r="M342" i="16" s="1"/>
  <c r="P345" i="14"/>
  <c r="E343" i="16" s="1"/>
  <c r="M343" i="16" s="1"/>
  <c r="P346" i="14"/>
  <c r="E344" i="16" s="1"/>
  <c r="M344" i="16" s="1"/>
  <c r="P347" i="14"/>
  <c r="E345" i="16" s="1"/>
  <c r="M345" i="16" s="1"/>
  <c r="P348" i="14"/>
  <c r="E346" i="16" s="1"/>
  <c r="M346" i="16" s="1"/>
  <c r="P349" i="14"/>
  <c r="E347" i="16" s="1"/>
  <c r="M347" i="16" s="1"/>
  <c r="P350" i="14"/>
  <c r="E348" i="16" s="1"/>
  <c r="M348" i="16" s="1"/>
  <c r="P351" i="14"/>
  <c r="E349" i="16" s="1"/>
  <c r="M349" i="16" s="1"/>
  <c r="P352" i="14"/>
  <c r="E350" i="16" s="1"/>
  <c r="M350" i="16" s="1"/>
  <c r="P353" i="14"/>
  <c r="E351" i="16" s="1"/>
  <c r="M351" i="16" s="1"/>
  <c r="P354" i="14"/>
  <c r="E352" i="16" s="1"/>
  <c r="M352" i="16" s="1"/>
  <c r="P355" i="14"/>
  <c r="E353" i="16" s="1"/>
  <c r="M353" i="16" s="1"/>
  <c r="P356" i="14"/>
  <c r="E354" i="16" s="1"/>
  <c r="M354" i="16" s="1"/>
  <c r="P357" i="14"/>
  <c r="E355" i="16" s="1"/>
  <c r="M355" i="16" s="1"/>
  <c r="D355" i="16"/>
  <c r="D354" i="16"/>
  <c r="P352" i="13"/>
  <c r="D353" i="16" s="1"/>
  <c r="P351" i="13"/>
  <c r="D351" i="16" s="1"/>
  <c r="P350" i="13"/>
  <c r="P349" i="13"/>
  <c r="D349" i="16" s="1"/>
  <c r="P348" i="13"/>
  <c r="D348" i="16" s="1"/>
  <c r="P347" i="13"/>
  <c r="P346" i="13"/>
  <c r="P345" i="13"/>
  <c r="P344" i="13"/>
  <c r="D344" i="16" s="1"/>
  <c r="P343" i="13"/>
  <c r="P342" i="13"/>
  <c r="P341" i="13"/>
  <c r="D341" i="16" s="1"/>
  <c r="P340" i="13"/>
  <c r="D340" i="16" s="1"/>
  <c r="P339" i="13"/>
  <c r="P338" i="13"/>
  <c r="P337" i="13"/>
  <c r="D337" i="16" s="1"/>
  <c r="P336" i="13"/>
  <c r="D336" i="16" s="1"/>
  <c r="P335" i="13"/>
  <c r="P334" i="13"/>
  <c r="P333" i="13"/>
  <c r="D333" i="16" s="1"/>
  <c r="P332" i="13"/>
  <c r="D332" i="16" s="1"/>
  <c r="P331" i="13"/>
  <c r="P330" i="13"/>
  <c r="P329" i="13"/>
  <c r="D329" i="16" s="1"/>
  <c r="P328" i="13"/>
  <c r="D328" i="16" s="1"/>
  <c r="P327" i="13"/>
  <c r="P326" i="13"/>
  <c r="P325" i="13"/>
  <c r="D325" i="16" s="1"/>
  <c r="P324" i="13"/>
  <c r="D324" i="16" s="1"/>
  <c r="P323" i="13"/>
  <c r="P322" i="13"/>
  <c r="P321" i="13"/>
  <c r="D321" i="16" s="1"/>
  <c r="P320" i="13"/>
  <c r="D320" i="16" s="1"/>
  <c r="P319" i="13"/>
  <c r="P318" i="13"/>
  <c r="P317" i="13"/>
  <c r="D317" i="16" s="1"/>
  <c r="P316" i="13"/>
  <c r="D316" i="16" s="1"/>
  <c r="P315" i="13"/>
  <c r="P314" i="13"/>
  <c r="P313" i="13"/>
  <c r="D313" i="16" s="1"/>
  <c r="P312" i="13"/>
  <c r="D312" i="16" s="1"/>
  <c r="P311" i="13"/>
  <c r="P310" i="13"/>
  <c r="P309" i="13"/>
  <c r="D309" i="16" s="1"/>
  <c r="P308" i="13"/>
  <c r="D308" i="16" s="1"/>
  <c r="P307" i="13"/>
  <c r="P306" i="13"/>
  <c r="P305" i="13"/>
  <c r="D305" i="16" s="1"/>
  <c r="P304" i="13"/>
  <c r="D304" i="16" s="1"/>
  <c r="P303" i="13"/>
  <c r="P302" i="13"/>
  <c r="P301" i="13"/>
  <c r="D301" i="16" s="1"/>
  <c r="P300" i="13"/>
  <c r="D300" i="16" s="1"/>
  <c r="P299" i="13"/>
  <c r="P298" i="13"/>
  <c r="P297" i="13"/>
  <c r="D297" i="16" s="1"/>
  <c r="P296" i="13"/>
  <c r="D296" i="16" s="1"/>
  <c r="P295" i="13"/>
  <c r="P294" i="13"/>
  <c r="P293" i="13"/>
  <c r="P292" i="13"/>
  <c r="P291" i="13"/>
  <c r="P290" i="13"/>
  <c r="P289" i="13"/>
  <c r="P288" i="13"/>
  <c r="P287" i="13"/>
  <c r="P286" i="13"/>
  <c r="P285" i="13"/>
  <c r="P284" i="13"/>
  <c r="P283" i="13"/>
  <c r="P282" i="13"/>
  <c r="P281" i="13"/>
  <c r="P280" i="13"/>
  <c r="P279" i="13"/>
  <c r="P278" i="13"/>
  <c r="P277" i="13"/>
  <c r="P276" i="13"/>
  <c r="P275" i="13"/>
  <c r="P274" i="13"/>
  <c r="P273" i="13"/>
  <c r="P272" i="13"/>
  <c r="P271" i="13"/>
  <c r="P270" i="13"/>
  <c r="P269" i="13"/>
  <c r="P268" i="13"/>
  <c r="P267" i="13"/>
  <c r="P266" i="13"/>
  <c r="P265" i="13"/>
  <c r="P264" i="13"/>
  <c r="P263" i="13"/>
  <c r="P262" i="13"/>
  <c r="P261" i="13"/>
  <c r="P260" i="13"/>
  <c r="P259" i="13"/>
  <c r="P258" i="13"/>
  <c r="P257" i="13"/>
  <c r="M296" i="16" l="1"/>
  <c r="D345" i="16"/>
  <c r="O296" i="16"/>
  <c r="P296" i="16" s="1"/>
  <c r="G300" i="16"/>
  <c r="J304" i="16"/>
  <c r="K304" i="16" s="1"/>
  <c r="J308" i="16"/>
  <c r="K308" i="16" s="1"/>
  <c r="J297" i="16"/>
  <c r="K297" i="16" s="1"/>
  <c r="J301" i="16"/>
  <c r="K301" i="16" s="1"/>
  <c r="J305" i="16"/>
  <c r="K305" i="16" s="1"/>
  <c r="G309" i="16"/>
  <c r="J317" i="16"/>
  <c r="K317" i="16" s="1"/>
  <c r="O321" i="16"/>
  <c r="O325" i="16"/>
  <c r="O329" i="16"/>
  <c r="J333" i="16"/>
  <c r="K333" i="16" s="1"/>
  <c r="G337" i="16"/>
  <c r="O341" i="16"/>
  <c r="O345" i="16"/>
  <c r="J349" i="16"/>
  <c r="K349" i="16" s="1"/>
  <c r="G353" i="16"/>
  <c r="O310" i="16"/>
  <c r="O314" i="16"/>
  <c r="J318" i="16"/>
  <c r="K318" i="16" s="1"/>
  <c r="O322" i="16"/>
  <c r="J326" i="16"/>
  <c r="K326" i="16" s="1"/>
  <c r="G330" i="16"/>
  <c r="G334" i="16"/>
  <c r="O338" i="16"/>
  <c r="O342" i="16"/>
  <c r="G346" i="16"/>
  <c r="O350" i="16"/>
  <c r="O354" i="16"/>
  <c r="O295" i="16"/>
  <c r="O299" i="16"/>
  <c r="Q299" i="16" s="1"/>
  <c r="O303" i="16"/>
  <c r="P303" i="16" s="1"/>
  <c r="O307" i="16"/>
  <c r="P307" i="16" s="1"/>
  <c r="G311" i="16"/>
  <c r="G315" i="16"/>
  <c r="J331" i="16"/>
  <c r="K331" i="16" s="1"/>
  <c r="J347" i="16"/>
  <c r="K347" i="16" s="1"/>
  <c r="D306" i="16"/>
  <c r="D314" i="16"/>
  <c r="D322" i="16"/>
  <c r="D330" i="16"/>
  <c r="D338" i="16"/>
  <c r="D346" i="16"/>
  <c r="D295" i="16"/>
  <c r="D299" i="16"/>
  <c r="D303" i="16"/>
  <c r="D307" i="16"/>
  <c r="D311" i="16"/>
  <c r="D315" i="16"/>
  <c r="D319" i="16"/>
  <c r="D323" i="16"/>
  <c r="D327" i="16"/>
  <c r="D331" i="16"/>
  <c r="D335" i="16"/>
  <c r="D339" i="16"/>
  <c r="D343" i="16"/>
  <c r="D347" i="16"/>
  <c r="M319" i="16"/>
  <c r="M315" i="16"/>
  <c r="M311" i="16"/>
  <c r="M307" i="16"/>
  <c r="M303" i="16"/>
  <c r="M299" i="16"/>
  <c r="G295" i="16"/>
  <c r="G298" i="16"/>
  <c r="O298" i="16"/>
  <c r="J298" i="16"/>
  <c r="K298" i="16" s="1"/>
  <c r="G302" i="16"/>
  <c r="O302" i="16"/>
  <c r="J302" i="16"/>
  <c r="K302" i="16" s="1"/>
  <c r="G306" i="16"/>
  <c r="O306" i="16"/>
  <c r="J306" i="16"/>
  <c r="K306" i="16" s="1"/>
  <c r="G354" i="16"/>
  <c r="G345" i="16"/>
  <c r="G338" i="16"/>
  <c r="G329" i="16"/>
  <c r="G322" i="16"/>
  <c r="O311" i="16"/>
  <c r="J299" i="16"/>
  <c r="K299" i="16" s="1"/>
  <c r="G350" i="16"/>
  <c r="J334" i="16"/>
  <c r="K334" i="16" s="1"/>
  <c r="O318" i="16"/>
  <c r="G307" i="16"/>
  <c r="G299" i="16"/>
  <c r="O337" i="16"/>
  <c r="J346" i="16"/>
  <c r="K346" i="16" s="1"/>
  <c r="J330" i="16"/>
  <c r="K330" i="16" s="1"/>
  <c r="O315" i="16"/>
  <c r="P315" i="16" s="1"/>
  <c r="G304" i="16"/>
  <c r="G296" i="16"/>
  <c r="O326" i="16"/>
  <c r="P299" i="16"/>
  <c r="O319" i="16"/>
  <c r="G319" i="16"/>
  <c r="O323" i="16"/>
  <c r="G323" i="16"/>
  <c r="O327" i="16"/>
  <c r="G327" i="16"/>
  <c r="O331" i="16"/>
  <c r="G331" i="16"/>
  <c r="O335" i="16"/>
  <c r="G335" i="16"/>
  <c r="O339" i="16"/>
  <c r="G339" i="16"/>
  <c r="O343" i="16"/>
  <c r="G343" i="16"/>
  <c r="O347" i="16"/>
  <c r="G347" i="16"/>
  <c r="O351" i="16"/>
  <c r="G351" i="16"/>
  <c r="O355" i="16"/>
  <c r="G355" i="16"/>
  <c r="J343" i="16"/>
  <c r="K343" i="16" s="1"/>
  <c r="J327" i="16"/>
  <c r="K327" i="16" s="1"/>
  <c r="J354" i="16"/>
  <c r="K354" i="16" s="1"/>
  <c r="J338" i="16"/>
  <c r="K338" i="16" s="1"/>
  <c r="J322" i="16"/>
  <c r="K322" i="16" s="1"/>
  <c r="G310" i="16"/>
  <c r="J350" i="16"/>
  <c r="K350" i="16" s="1"/>
  <c r="O334" i="16"/>
  <c r="P334" i="16" s="1"/>
  <c r="J329" i="16"/>
  <c r="K329" i="16" s="1"/>
  <c r="G314" i="16"/>
  <c r="J310" i="16"/>
  <c r="K310" i="16" s="1"/>
  <c r="J296" i="16"/>
  <c r="K296" i="16" s="1"/>
  <c r="O346" i="16"/>
  <c r="J341" i="16"/>
  <c r="K341" i="16" s="1"/>
  <c r="O330" i="16"/>
  <c r="J325" i="16"/>
  <c r="K325" i="16" s="1"/>
  <c r="J295" i="16"/>
  <c r="K295" i="16" s="1"/>
  <c r="G342" i="16"/>
  <c r="O305" i="16"/>
  <c r="M305" i="16"/>
  <c r="O301" i="16"/>
  <c r="M301" i="16"/>
  <c r="O297" i="16"/>
  <c r="M297" i="16"/>
  <c r="O300" i="16"/>
  <c r="O304" i="16"/>
  <c r="G308" i="16"/>
  <c r="J312" i="16"/>
  <c r="K312" i="16" s="1"/>
  <c r="O312" i="16"/>
  <c r="G312" i="16"/>
  <c r="J316" i="16"/>
  <c r="K316" i="16" s="1"/>
  <c r="O316" i="16"/>
  <c r="G316" i="16"/>
  <c r="O320" i="16"/>
  <c r="G320" i="16"/>
  <c r="J320" i="16"/>
  <c r="K320" i="16" s="1"/>
  <c r="J324" i="16"/>
  <c r="K324" i="16" s="1"/>
  <c r="O324" i="16"/>
  <c r="G324" i="16"/>
  <c r="O328" i="16"/>
  <c r="G328" i="16"/>
  <c r="J328" i="16"/>
  <c r="K328" i="16" s="1"/>
  <c r="J332" i="16"/>
  <c r="K332" i="16" s="1"/>
  <c r="O332" i="16"/>
  <c r="G332" i="16"/>
  <c r="O336" i="16"/>
  <c r="G336" i="16"/>
  <c r="J336" i="16"/>
  <c r="K336" i="16" s="1"/>
  <c r="J340" i="16"/>
  <c r="K340" i="16" s="1"/>
  <c r="O340" i="16"/>
  <c r="G340" i="16"/>
  <c r="O344" i="16"/>
  <c r="G344" i="16"/>
  <c r="J344" i="16"/>
  <c r="K344" i="16" s="1"/>
  <c r="J348" i="16"/>
  <c r="K348" i="16" s="1"/>
  <c r="O348" i="16"/>
  <c r="G348" i="16"/>
  <c r="J352" i="16"/>
  <c r="K352" i="16" s="1"/>
  <c r="O352" i="16"/>
  <c r="G352" i="16"/>
  <c r="J355" i="16"/>
  <c r="K355" i="16" s="1"/>
  <c r="J339" i="16"/>
  <c r="K339" i="16" s="1"/>
  <c r="J323" i="16"/>
  <c r="K323" i="16" s="1"/>
  <c r="J307" i="16"/>
  <c r="K307" i="16" s="1"/>
  <c r="J345" i="16"/>
  <c r="K345" i="16" s="1"/>
  <c r="G318" i="16"/>
  <c r="J314" i="16"/>
  <c r="K314" i="16" s="1"/>
  <c r="G303" i="16"/>
  <c r="M295" i="16"/>
  <c r="J353" i="16"/>
  <c r="K353" i="16" s="1"/>
  <c r="O309" i="16"/>
  <c r="J342" i="16"/>
  <c r="K342" i="16" s="1"/>
  <c r="G326" i="16"/>
  <c r="J321" i="16"/>
  <c r="K321" i="16" s="1"/>
  <c r="Q296" i="16"/>
  <c r="Q307" i="16"/>
  <c r="Q303" i="16"/>
  <c r="D298" i="16"/>
  <c r="D302" i="16"/>
  <c r="D310" i="16"/>
  <c r="D318" i="16"/>
  <c r="D326" i="16"/>
  <c r="D334" i="16"/>
  <c r="D342" i="16"/>
  <c r="D350" i="16"/>
  <c r="O308" i="16"/>
  <c r="M308" i="16"/>
  <c r="G297" i="16"/>
  <c r="G301" i="16"/>
  <c r="G305" i="16"/>
  <c r="G313" i="16"/>
  <c r="O313" i="16"/>
  <c r="J313" i="16"/>
  <c r="K313" i="16" s="1"/>
  <c r="G317" i="16"/>
  <c r="G325" i="16"/>
  <c r="G333" i="16"/>
  <c r="G341" i="16"/>
  <c r="G349" i="16"/>
  <c r="J351" i="16"/>
  <c r="K351" i="16" s="1"/>
  <c r="J335" i="16"/>
  <c r="K335" i="16" s="1"/>
  <c r="J319" i="16"/>
  <c r="K319" i="16" s="1"/>
  <c r="O349" i="16"/>
  <c r="Q349" i="16" s="1"/>
  <c r="O333" i="16"/>
  <c r="Q333" i="16" s="1"/>
  <c r="O317" i="16"/>
  <c r="Q317" i="16" s="1"/>
  <c r="J311" i="16"/>
  <c r="K311" i="16" s="1"/>
  <c r="J303" i="16"/>
  <c r="K303" i="16" s="1"/>
  <c r="J309" i="16"/>
  <c r="K309" i="16" s="1"/>
  <c r="J300" i="16"/>
  <c r="K300" i="16" s="1"/>
  <c r="O353" i="16"/>
  <c r="J337" i="16"/>
  <c r="K337" i="16" s="1"/>
  <c r="G321" i="16"/>
  <c r="J315" i="16"/>
  <c r="K315" i="16" s="1"/>
  <c r="P311" i="16"/>
  <c r="Q311" i="16"/>
  <c r="P326" i="16"/>
  <c r="Q326" i="16"/>
  <c r="P346" i="16"/>
  <c r="Q346" i="16"/>
  <c r="P330" i="16"/>
  <c r="Q330" i="16"/>
  <c r="P338" i="16"/>
  <c r="Q338" i="16"/>
  <c r="P322" i="16"/>
  <c r="Q322" i="16"/>
  <c r="P350" i="16"/>
  <c r="Q350" i="16"/>
  <c r="Q329" i="16"/>
  <c r="P329" i="16"/>
  <c r="P310" i="16"/>
  <c r="Q310" i="16"/>
  <c r="Q341" i="16"/>
  <c r="P341" i="16"/>
  <c r="Q325" i="16"/>
  <c r="P325" i="16"/>
  <c r="Q309" i="16"/>
  <c r="P309" i="16"/>
  <c r="Q295" i="16"/>
  <c r="P295" i="16"/>
  <c r="P318" i="16"/>
  <c r="Q318" i="16"/>
  <c r="Q337" i="16"/>
  <c r="P337" i="16"/>
  <c r="P354" i="16"/>
  <c r="Q354" i="16"/>
  <c r="P333" i="16"/>
  <c r="Q345" i="16"/>
  <c r="P345" i="16"/>
  <c r="Q314" i="16"/>
  <c r="P314" i="16"/>
  <c r="Q353" i="16"/>
  <c r="P353" i="16"/>
  <c r="P342" i="16"/>
  <c r="Q342" i="16"/>
  <c r="Q321" i="16"/>
  <c r="P321" i="16"/>
  <c r="P349" i="16" l="1"/>
  <c r="Q352" i="16"/>
  <c r="P352" i="16"/>
  <c r="Q297" i="16"/>
  <c r="P297" i="16"/>
  <c r="Q305" i="16"/>
  <c r="P305" i="16"/>
  <c r="P355" i="16"/>
  <c r="Q355" i="16"/>
  <c r="P347" i="16"/>
  <c r="Q347" i="16"/>
  <c r="Q339" i="16"/>
  <c r="P339" i="16"/>
  <c r="Q331" i="16"/>
  <c r="P331" i="16"/>
  <c r="Q323" i="16"/>
  <c r="P323" i="16"/>
  <c r="Q306" i="16"/>
  <c r="P306" i="16"/>
  <c r="Q348" i="16"/>
  <c r="P348" i="16"/>
  <c r="P344" i="16"/>
  <c r="Q344" i="16"/>
  <c r="Q332" i="16"/>
  <c r="P332" i="16"/>
  <c r="Q328" i="16"/>
  <c r="P328" i="16"/>
  <c r="Q316" i="16"/>
  <c r="P316" i="16"/>
  <c r="Q302" i="16"/>
  <c r="P302" i="16"/>
  <c r="Q340" i="16"/>
  <c r="P340" i="16"/>
  <c r="Q336" i="16"/>
  <c r="P336" i="16"/>
  <c r="Q324" i="16"/>
  <c r="P324" i="16"/>
  <c r="Q320" i="16"/>
  <c r="P320" i="16"/>
  <c r="P304" i="16"/>
  <c r="Q304" i="16"/>
  <c r="Q313" i="16"/>
  <c r="P313" i="16"/>
  <c r="P317" i="16"/>
  <c r="Q315" i="16"/>
  <c r="Q334" i="16"/>
  <c r="Q308" i="16"/>
  <c r="P308" i="16"/>
  <c r="Q312" i="16"/>
  <c r="P312" i="16"/>
  <c r="P300" i="16"/>
  <c r="Q300" i="16"/>
  <c r="Q301" i="16"/>
  <c r="P301" i="16"/>
  <c r="P351" i="16"/>
  <c r="Q351" i="16"/>
  <c r="Q343" i="16"/>
  <c r="P343" i="16"/>
  <c r="P335" i="16"/>
  <c r="Q335" i="16"/>
  <c r="Q327" i="16"/>
  <c r="P327" i="16"/>
  <c r="P319" i="16"/>
  <c r="Q319" i="16"/>
  <c r="Q298" i="16"/>
  <c r="P298" i="16"/>
  <c r="E56" i="18"/>
  <c r="F56" i="18"/>
  <c r="E24" i="18" l="1"/>
  <c r="F24" i="18"/>
  <c r="E10" i="18"/>
  <c r="F10" i="18"/>
  <c r="E57" i="18"/>
  <c r="F57" i="18"/>
  <c r="E80" i="18"/>
  <c r="F80" i="18"/>
  <c r="E40" i="18"/>
  <c r="F40" i="18"/>
  <c r="E39" i="18"/>
  <c r="F39" i="18"/>
  <c r="E58" i="18"/>
  <c r="F58" i="18"/>
  <c r="E42" i="18"/>
  <c r="F42" i="18"/>
  <c r="E8" i="18"/>
  <c r="F60" i="18"/>
  <c r="E6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41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9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1" i="18"/>
  <c r="E82" i="18"/>
  <c r="D83" i="18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23" i="16"/>
  <c r="L124" i="16"/>
  <c r="L125" i="16"/>
  <c r="L126" i="16"/>
  <c r="L127" i="16"/>
  <c r="L128" i="16"/>
  <c r="L129" i="16"/>
  <c r="L130" i="16"/>
  <c r="L131" i="16"/>
  <c r="L132" i="16"/>
  <c r="L133" i="16"/>
  <c r="L134" i="16"/>
  <c r="L135" i="16"/>
  <c r="L136" i="16"/>
  <c r="L137" i="16"/>
  <c r="L138" i="16"/>
  <c r="L139" i="16"/>
  <c r="L140" i="16"/>
  <c r="L141" i="16"/>
  <c r="L142" i="16"/>
  <c r="L143" i="16"/>
  <c r="L144" i="16"/>
  <c r="L145" i="16"/>
  <c r="L146" i="16"/>
  <c r="L147" i="16"/>
  <c r="L148" i="16"/>
  <c r="L149" i="16"/>
  <c r="L150" i="16"/>
  <c r="L151" i="16"/>
  <c r="L152" i="16"/>
  <c r="L153" i="16"/>
  <c r="L154" i="16"/>
  <c r="L155" i="16"/>
  <c r="L156" i="16"/>
  <c r="L157" i="16"/>
  <c r="L158" i="16"/>
  <c r="L159" i="16"/>
  <c r="L160" i="16"/>
  <c r="L161" i="16"/>
  <c r="L162" i="16"/>
  <c r="L163" i="16"/>
  <c r="L164" i="16"/>
  <c r="L165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8" i="16"/>
  <c r="L189" i="16"/>
  <c r="L190" i="16"/>
  <c r="L191" i="16"/>
  <c r="L192" i="16"/>
  <c r="L193" i="16"/>
  <c r="L194" i="16"/>
  <c r="L195" i="16"/>
  <c r="L196" i="16"/>
  <c r="L197" i="16"/>
  <c r="L198" i="16"/>
  <c r="L199" i="16"/>
  <c r="L200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218" i="16"/>
  <c r="L219" i="16"/>
  <c r="L220" i="16"/>
  <c r="L221" i="16"/>
  <c r="L222" i="16"/>
  <c r="L223" i="16"/>
  <c r="L224" i="16"/>
  <c r="L225" i="16"/>
  <c r="L226" i="16"/>
  <c r="L227" i="16"/>
  <c r="L228" i="16"/>
  <c r="L229" i="16"/>
  <c r="L230" i="16"/>
  <c r="L231" i="16"/>
  <c r="L232" i="16"/>
  <c r="L233" i="16"/>
  <c r="L234" i="16"/>
  <c r="L235" i="16"/>
  <c r="L236" i="16"/>
  <c r="L237" i="16"/>
  <c r="L238" i="16"/>
  <c r="L239" i="16"/>
  <c r="L240" i="16"/>
  <c r="L241" i="16"/>
  <c r="L242" i="16"/>
  <c r="L243" i="16"/>
  <c r="L244" i="16"/>
  <c r="L245" i="16"/>
  <c r="L246" i="16"/>
  <c r="L247" i="16"/>
  <c r="L248" i="16"/>
  <c r="L249" i="16"/>
  <c r="L250" i="16"/>
  <c r="L251" i="16"/>
  <c r="L252" i="16"/>
  <c r="L253" i="16"/>
  <c r="L254" i="16"/>
  <c r="L255" i="16"/>
  <c r="L256" i="16"/>
  <c r="L257" i="16"/>
  <c r="L258" i="16"/>
  <c r="L259" i="16"/>
  <c r="L260" i="16"/>
  <c r="L261" i="16"/>
  <c r="L262" i="16"/>
  <c r="L263" i="16"/>
  <c r="L264" i="16"/>
  <c r="L265" i="16"/>
  <c r="L266" i="16"/>
  <c r="L267" i="16"/>
  <c r="L268" i="16"/>
  <c r="L269" i="16"/>
  <c r="L270" i="16"/>
  <c r="L271" i="16"/>
  <c r="L272" i="16"/>
  <c r="L273" i="16"/>
  <c r="L274" i="16"/>
  <c r="L275" i="16"/>
  <c r="L276" i="16"/>
  <c r="L277" i="16"/>
  <c r="L278" i="16"/>
  <c r="L279" i="16"/>
  <c r="L280" i="16"/>
  <c r="L281" i="16"/>
  <c r="L282" i="16"/>
  <c r="L283" i="16"/>
  <c r="L284" i="16"/>
  <c r="L285" i="16"/>
  <c r="L286" i="16"/>
  <c r="L287" i="16"/>
  <c r="L288" i="16"/>
  <c r="L289" i="16"/>
  <c r="L290" i="16"/>
  <c r="L291" i="16"/>
  <c r="L292" i="16"/>
  <c r="L293" i="16"/>
  <c r="L294" i="16"/>
  <c r="L356" i="16"/>
  <c r="L7" i="16"/>
  <c r="E9" i="18"/>
  <c r="F9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41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9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1" i="18"/>
  <c r="F82" i="18"/>
  <c r="F8" i="18"/>
  <c r="D358" i="13"/>
  <c r="E358" i="13"/>
  <c r="F358" i="13"/>
  <c r="G358" i="13"/>
  <c r="H358" i="13"/>
  <c r="I358" i="13"/>
  <c r="J358" i="13"/>
  <c r="K358" i="13"/>
  <c r="L358" i="13"/>
  <c r="M358" i="13"/>
  <c r="N358" i="13"/>
  <c r="O358" i="13"/>
  <c r="H2606" i="17"/>
  <c r="I2606" i="17"/>
  <c r="J2606" i="17"/>
  <c r="K2606" i="17"/>
  <c r="L2606" i="17"/>
  <c r="M2606" i="17"/>
  <c r="N2606" i="17"/>
  <c r="O2606" i="17"/>
  <c r="P2606" i="17"/>
  <c r="Q2606" i="17"/>
  <c r="R2606" i="17"/>
  <c r="S2606" i="17"/>
  <c r="T2606" i="17"/>
  <c r="U2606" i="17"/>
  <c r="V2606" i="17"/>
  <c r="W2606" i="17"/>
  <c r="X2606" i="17"/>
  <c r="Y2606" i="17"/>
  <c r="Z2606" i="17"/>
  <c r="AA2606" i="17"/>
  <c r="AB2606" i="17"/>
  <c r="AC2606" i="17"/>
  <c r="AD2606" i="17"/>
  <c r="AE2606" i="17"/>
  <c r="AF2606" i="17"/>
  <c r="AG2606" i="17"/>
  <c r="AH2606" i="17"/>
  <c r="G2606" i="17"/>
  <c r="D356" i="16"/>
  <c r="E356" i="16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F146" i="16" s="1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F278" i="16" s="1"/>
  <c r="P72" i="15"/>
  <c r="P73" i="15"/>
  <c r="P74" i="15"/>
  <c r="P75" i="15"/>
  <c r="P76" i="15"/>
  <c r="P77" i="15"/>
  <c r="P78" i="15"/>
  <c r="F38" i="16" s="1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F61" i="16" s="1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F16" i="16" s="1"/>
  <c r="P111" i="15"/>
  <c r="P112" i="15"/>
  <c r="P113" i="15"/>
  <c r="P114" i="15"/>
  <c r="F186" i="16" s="1"/>
  <c r="P115" i="15"/>
  <c r="P116" i="15"/>
  <c r="P117" i="15"/>
  <c r="P118" i="15"/>
  <c r="F25" i="16" s="1"/>
  <c r="P119" i="15"/>
  <c r="P120" i="15"/>
  <c r="P121" i="15"/>
  <c r="P122" i="15"/>
  <c r="F41" i="16" s="1"/>
  <c r="P123" i="15"/>
  <c r="P124" i="15"/>
  <c r="P125" i="15"/>
  <c r="P126" i="15"/>
  <c r="F239" i="16" s="1"/>
  <c r="P127" i="15"/>
  <c r="P128" i="15"/>
  <c r="P129" i="15"/>
  <c r="P130" i="15"/>
  <c r="F255" i="16" s="1"/>
  <c r="P131" i="15"/>
  <c r="P132" i="15"/>
  <c r="P133" i="15"/>
  <c r="P134" i="15"/>
  <c r="P135" i="15"/>
  <c r="P136" i="15"/>
  <c r="P137" i="15"/>
  <c r="P138" i="15"/>
  <c r="F12" i="16" s="1"/>
  <c r="P139" i="15"/>
  <c r="P140" i="15"/>
  <c r="P141" i="15"/>
  <c r="P142" i="15"/>
  <c r="F87" i="16" s="1"/>
  <c r="P143" i="15"/>
  <c r="F109" i="16" s="1"/>
  <c r="P144" i="15"/>
  <c r="P145" i="15"/>
  <c r="P146" i="15"/>
  <c r="F106" i="16" s="1"/>
  <c r="P147" i="15"/>
  <c r="P148" i="15"/>
  <c r="P149" i="15"/>
  <c r="P150" i="15"/>
  <c r="F49" i="16" s="1"/>
  <c r="P151" i="15"/>
  <c r="P152" i="15"/>
  <c r="P153" i="15"/>
  <c r="P154" i="15"/>
  <c r="F63" i="16" s="1"/>
  <c r="P155" i="15"/>
  <c r="P156" i="15"/>
  <c r="P157" i="15"/>
  <c r="P158" i="15"/>
  <c r="F32" i="16" s="1"/>
  <c r="P159" i="15"/>
  <c r="P160" i="15"/>
  <c r="P161" i="15"/>
  <c r="P162" i="15"/>
  <c r="F195" i="16" s="1"/>
  <c r="P163" i="15"/>
  <c r="P164" i="15"/>
  <c r="P165" i="15"/>
  <c r="P166" i="15"/>
  <c r="F88" i="16" s="1"/>
  <c r="P167" i="15"/>
  <c r="P168" i="15"/>
  <c r="P169" i="15"/>
  <c r="P170" i="15"/>
  <c r="F287" i="16" s="1"/>
  <c r="P171" i="15"/>
  <c r="P172" i="15"/>
  <c r="P173" i="15"/>
  <c r="P174" i="15"/>
  <c r="F51" i="16" s="1"/>
  <c r="P175" i="15"/>
  <c r="P176" i="15"/>
  <c r="P177" i="15"/>
  <c r="P178" i="15"/>
  <c r="F46" i="16" s="1"/>
  <c r="P179" i="15"/>
  <c r="P180" i="15"/>
  <c r="P181" i="15"/>
  <c r="P182" i="15"/>
  <c r="F138" i="16" s="1"/>
  <c r="P183" i="15"/>
  <c r="P184" i="15"/>
  <c r="P185" i="15"/>
  <c r="P186" i="15"/>
  <c r="F56" i="16" s="1"/>
  <c r="P187" i="15"/>
  <c r="P188" i="15"/>
  <c r="P189" i="15"/>
  <c r="P190" i="15"/>
  <c r="F151" i="16" s="1"/>
  <c r="P191" i="15"/>
  <c r="P192" i="15"/>
  <c r="P193" i="15"/>
  <c r="P194" i="15"/>
  <c r="F107" i="16" s="1"/>
  <c r="P195" i="15"/>
  <c r="P196" i="15"/>
  <c r="P197" i="15"/>
  <c r="P198" i="15"/>
  <c r="F69" i="16" s="1"/>
  <c r="P199" i="15"/>
  <c r="P200" i="15"/>
  <c r="P201" i="15"/>
  <c r="P202" i="15"/>
  <c r="F164" i="16" s="1"/>
  <c r="P203" i="15"/>
  <c r="P204" i="15"/>
  <c r="P205" i="15"/>
  <c r="P206" i="15"/>
  <c r="F82" i="16" s="1"/>
  <c r="P207" i="15"/>
  <c r="P208" i="15"/>
  <c r="P209" i="15"/>
  <c r="P210" i="15"/>
  <c r="P211" i="15"/>
  <c r="P212" i="15"/>
  <c r="P213" i="15"/>
  <c r="P214" i="15"/>
  <c r="F122" i="16" s="1"/>
  <c r="P215" i="15"/>
  <c r="F270" i="16" s="1"/>
  <c r="P216" i="15"/>
  <c r="P217" i="15"/>
  <c r="P218" i="15"/>
  <c r="F247" i="16" s="1"/>
  <c r="P219" i="15"/>
  <c r="F262" i="16" s="1"/>
  <c r="P220" i="15"/>
  <c r="P221" i="15"/>
  <c r="P222" i="15"/>
  <c r="F246" i="16" s="1"/>
  <c r="P223" i="15"/>
  <c r="P224" i="15"/>
  <c r="P225" i="15"/>
  <c r="P226" i="15"/>
  <c r="F50" i="16" s="1"/>
  <c r="P227" i="15"/>
  <c r="P228" i="15"/>
  <c r="P229" i="15"/>
  <c r="P230" i="15"/>
  <c r="F228" i="16" s="1"/>
  <c r="P231" i="15"/>
  <c r="P232" i="15"/>
  <c r="P233" i="15"/>
  <c r="P234" i="15"/>
  <c r="F203" i="16" s="1"/>
  <c r="P235" i="15"/>
  <c r="P236" i="15"/>
  <c r="P237" i="15"/>
  <c r="P238" i="15"/>
  <c r="F140" i="16" s="1"/>
  <c r="P239" i="15"/>
  <c r="P240" i="15"/>
  <c r="P241" i="15"/>
  <c r="P242" i="15"/>
  <c r="F128" i="16" s="1"/>
  <c r="P243" i="15"/>
  <c r="P244" i="15"/>
  <c r="P245" i="15"/>
  <c r="P246" i="15"/>
  <c r="F188" i="16" s="1"/>
  <c r="P247" i="15"/>
  <c r="P248" i="15"/>
  <c r="P249" i="15"/>
  <c r="P250" i="15"/>
  <c r="F123" i="16" s="1"/>
  <c r="P251" i="15"/>
  <c r="P252" i="15"/>
  <c r="P253" i="15"/>
  <c r="P254" i="15"/>
  <c r="F102" i="16" s="1"/>
  <c r="P255" i="15"/>
  <c r="P256" i="15"/>
  <c r="P257" i="15"/>
  <c r="P258" i="15"/>
  <c r="F43" i="16" s="1"/>
  <c r="P259" i="15"/>
  <c r="P260" i="15"/>
  <c r="P261" i="15"/>
  <c r="P262" i="15"/>
  <c r="F54" i="16" s="1"/>
  <c r="P263" i="15"/>
  <c r="P264" i="15"/>
  <c r="P265" i="15"/>
  <c r="P266" i="15"/>
  <c r="F273" i="16" s="1"/>
  <c r="P267" i="15"/>
  <c r="P268" i="15"/>
  <c r="P269" i="15"/>
  <c r="P270" i="15"/>
  <c r="F244" i="16" s="1"/>
  <c r="P271" i="15"/>
  <c r="P272" i="15"/>
  <c r="P273" i="15"/>
  <c r="P274" i="15"/>
  <c r="F229" i="16" s="1"/>
  <c r="P275" i="15"/>
  <c r="P276" i="15"/>
  <c r="P277" i="15"/>
  <c r="P278" i="15"/>
  <c r="F114" i="16" s="1"/>
  <c r="P279" i="15"/>
  <c r="F141" i="16" s="1"/>
  <c r="P280" i="15"/>
  <c r="P281" i="15"/>
  <c r="P282" i="15"/>
  <c r="F24" i="16" s="1"/>
  <c r="P283" i="15"/>
  <c r="F281" i="16" s="1"/>
  <c r="P284" i="15"/>
  <c r="P285" i="15"/>
  <c r="P286" i="15"/>
  <c r="F233" i="16" s="1"/>
  <c r="P287" i="15"/>
  <c r="P288" i="15"/>
  <c r="P289" i="15"/>
  <c r="P290" i="15"/>
  <c r="F115" i="16" s="1"/>
  <c r="P291" i="15"/>
  <c r="P292" i="15"/>
  <c r="P293" i="15"/>
  <c r="P294" i="15"/>
  <c r="F291" i="16" s="1"/>
  <c r="P295" i="15"/>
  <c r="P296" i="15"/>
  <c r="P9" i="15"/>
  <c r="D358" i="15"/>
  <c r="F358" i="15"/>
  <c r="G358" i="15"/>
  <c r="H358" i="15"/>
  <c r="I358" i="15"/>
  <c r="J358" i="15"/>
  <c r="K358" i="15"/>
  <c r="L358" i="15"/>
  <c r="M358" i="15"/>
  <c r="N358" i="15"/>
  <c r="O358" i="15"/>
  <c r="E358" i="15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D225" i="16" s="1"/>
  <c r="P70" i="13"/>
  <c r="D269" i="16" s="1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D197" i="16" s="1"/>
  <c r="P86" i="13"/>
  <c r="P87" i="13"/>
  <c r="P88" i="13"/>
  <c r="P89" i="13"/>
  <c r="D121" i="16" s="1"/>
  <c r="P90" i="13"/>
  <c r="P91" i="13"/>
  <c r="P92" i="13"/>
  <c r="P93" i="13"/>
  <c r="D261" i="16" s="1"/>
  <c r="P94" i="13"/>
  <c r="P95" i="13"/>
  <c r="P96" i="13"/>
  <c r="P97" i="13"/>
  <c r="D105" i="16" s="1"/>
  <c r="P98" i="13"/>
  <c r="P99" i="13"/>
  <c r="P100" i="13"/>
  <c r="P101" i="13"/>
  <c r="D99" i="16" s="1"/>
  <c r="P102" i="13"/>
  <c r="D289" i="16" s="1"/>
  <c r="P103" i="13"/>
  <c r="P104" i="13"/>
  <c r="P105" i="13"/>
  <c r="D241" i="16" s="1"/>
  <c r="P106" i="13"/>
  <c r="P107" i="13"/>
  <c r="P108" i="13"/>
  <c r="P109" i="13"/>
  <c r="P110" i="13"/>
  <c r="P111" i="13"/>
  <c r="P112" i="13"/>
  <c r="P113" i="13"/>
  <c r="D189" i="16" s="1"/>
  <c r="P114" i="13"/>
  <c r="P115" i="13"/>
  <c r="P116" i="13"/>
  <c r="P117" i="13"/>
  <c r="P118" i="13"/>
  <c r="P119" i="13"/>
  <c r="P120" i="13"/>
  <c r="P121" i="13"/>
  <c r="D185" i="16" s="1"/>
  <c r="P122" i="13"/>
  <c r="P123" i="13"/>
  <c r="P124" i="13"/>
  <c r="P125" i="13"/>
  <c r="D33" i="16" s="1"/>
  <c r="P126" i="13"/>
  <c r="P127" i="13"/>
  <c r="P128" i="13"/>
  <c r="P129" i="13"/>
  <c r="P130" i="13"/>
  <c r="P131" i="13"/>
  <c r="P132" i="13"/>
  <c r="P133" i="13"/>
  <c r="P134" i="13"/>
  <c r="P135" i="13"/>
  <c r="P136" i="13"/>
  <c r="P137" i="13"/>
  <c r="P138" i="13"/>
  <c r="P139" i="13"/>
  <c r="P140" i="13"/>
  <c r="P141" i="13"/>
  <c r="D275" i="16" s="1"/>
  <c r="P142" i="13"/>
  <c r="P143" i="13"/>
  <c r="P144" i="13"/>
  <c r="P145" i="13"/>
  <c r="D85" i="16" s="1"/>
  <c r="P146" i="13"/>
  <c r="P147" i="13"/>
  <c r="P148" i="13"/>
  <c r="P149" i="13"/>
  <c r="P150" i="13"/>
  <c r="P151" i="13"/>
  <c r="P152" i="13"/>
  <c r="P153" i="13"/>
  <c r="P154" i="13"/>
  <c r="P155" i="13"/>
  <c r="P156" i="13"/>
  <c r="P157" i="13"/>
  <c r="D65" i="16" s="1"/>
  <c r="P158" i="13"/>
  <c r="P159" i="13"/>
  <c r="P160" i="13"/>
  <c r="P161" i="13"/>
  <c r="D10" i="16" s="1"/>
  <c r="P162" i="13"/>
  <c r="P163" i="13"/>
  <c r="P164" i="13"/>
  <c r="P165" i="13"/>
  <c r="D127" i="16" s="1"/>
  <c r="P166" i="13"/>
  <c r="P167" i="13"/>
  <c r="P168" i="13"/>
  <c r="P169" i="13"/>
  <c r="P170" i="13"/>
  <c r="P171" i="13"/>
  <c r="P172" i="13"/>
  <c r="P173" i="13"/>
  <c r="D129" i="16" s="1"/>
  <c r="P174" i="13"/>
  <c r="P175" i="13"/>
  <c r="P176" i="13"/>
  <c r="P177" i="13"/>
  <c r="D45" i="16" s="1"/>
  <c r="P178" i="13"/>
  <c r="P179" i="13"/>
  <c r="P180" i="13"/>
  <c r="P181" i="13"/>
  <c r="D136" i="16" s="1"/>
  <c r="P182" i="13"/>
  <c r="P183" i="13"/>
  <c r="P184" i="13"/>
  <c r="P185" i="13"/>
  <c r="D75" i="16" s="1"/>
  <c r="P186" i="13"/>
  <c r="P187" i="13"/>
  <c r="P188" i="13"/>
  <c r="P189" i="13"/>
  <c r="D245" i="16" s="1"/>
  <c r="P190" i="13"/>
  <c r="P191" i="13"/>
  <c r="P192" i="13"/>
  <c r="P193" i="13"/>
  <c r="D271" i="16" s="1"/>
  <c r="P194" i="13"/>
  <c r="P195" i="13"/>
  <c r="P196" i="13"/>
  <c r="P197" i="13"/>
  <c r="D18" i="16" s="1"/>
  <c r="P198" i="13"/>
  <c r="P199" i="13"/>
  <c r="P200" i="13"/>
  <c r="P201" i="13"/>
  <c r="D132" i="16" s="1"/>
  <c r="P202" i="13"/>
  <c r="P203" i="13"/>
  <c r="P204" i="13"/>
  <c r="P205" i="13"/>
  <c r="D81" i="16" s="1"/>
  <c r="P206" i="13"/>
  <c r="P207" i="13"/>
  <c r="P208" i="13"/>
  <c r="P209" i="13"/>
  <c r="P210" i="13"/>
  <c r="P211" i="13"/>
  <c r="P212" i="13"/>
  <c r="P213" i="13"/>
  <c r="D182" i="16" s="1"/>
  <c r="P214" i="13"/>
  <c r="P215" i="13"/>
  <c r="P216" i="13"/>
  <c r="P217" i="13"/>
  <c r="P218" i="13"/>
  <c r="P219" i="13"/>
  <c r="P220" i="13"/>
  <c r="P221" i="13"/>
  <c r="D137" i="16" s="1"/>
  <c r="P222" i="13"/>
  <c r="P223" i="13"/>
  <c r="P224" i="13"/>
  <c r="P225" i="13"/>
  <c r="D130" i="16" s="1"/>
  <c r="P226" i="13"/>
  <c r="P227" i="13"/>
  <c r="P228" i="13"/>
  <c r="P229" i="13"/>
  <c r="D47" i="16" s="1"/>
  <c r="P230" i="13"/>
  <c r="P231" i="13"/>
  <c r="P232" i="13"/>
  <c r="P233" i="13"/>
  <c r="D177" i="16" s="1"/>
  <c r="P234" i="13"/>
  <c r="P235" i="13"/>
  <c r="P236" i="13"/>
  <c r="P237" i="13"/>
  <c r="D142" i="16" s="1"/>
  <c r="P238" i="13"/>
  <c r="P239" i="13"/>
  <c r="P240" i="13"/>
  <c r="P241" i="13"/>
  <c r="D21" i="16" s="1"/>
  <c r="P242" i="13"/>
  <c r="P243" i="13"/>
  <c r="P244" i="13"/>
  <c r="P245" i="13"/>
  <c r="P246" i="13"/>
  <c r="D243" i="16" s="1"/>
  <c r="P247" i="13"/>
  <c r="P248" i="13"/>
  <c r="P249" i="13"/>
  <c r="D208" i="16" s="1"/>
  <c r="P250" i="13"/>
  <c r="P251" i="13"/>
  <c r="P252" i="13"/>
  <c r="P253" i="13"/>
  <c r="D149" i="16" s="1"/>
  <c r="P254" i="13"/>
  <c r="P255" i="13"/>
  <c r="P256" i="13"/>
  <c r="D286" i="16"/>
  <c r="P9" i="13"/>
  <c r="P10" i="14"/>
  <c r="P11" i="14"/>
  <c r="P12" i="14"/>
  <c r="P13" i="14"/>
  <c r="P14" i="14"/>
  <c r="P15" i="14"/>
  <c r="P16" i="14"/>
  <c r="P17" i="14"/>
  <c r="P18" i="14"/>
  <c r="P19" i="14"/>
  <c r="P20" i="14"/>
  <c r="E220" i="16" s="1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E147" i="16" s="1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E215" i="16" s="1"/>
  <c r="P65" i="14"/>
  <c r="P66" i="14"/>
  <c r="P67" i="14"/>
  <c r="P68" i="14"/>
  <c r="E224" i="16" s="1"/>
  <c r="P69" i="14"/>
  <c r="P70" i="14"/>
  <c r="P71" i="14"/>
  <c r="P72" i="14"/>
  <c r="E283" i="16" s="1"/>
  <c r="P73" i="14"/>
  <c r="P74" i="14"/>
  <c r="P75" i="14"/>
  <c r="P76" i="14"/>
  <c r="P77" i="14"/>
  <c r="P78" i="14"/>
  <c r="P79" i="14"/>
  <c r="P80" i="14"/>
  <c r="P81" i="14"/>
  <c r="P82" i="14"/>
  <c r="P83" i="14"/>
  <c r="P84" i="14"/>
  <c r="E170" i="16" s="1"/>
  <c r="P85" i="14"/>
  <c r="P86" i="14"/>
  <c r="P87" i="14"/>
  <c r="P88" i="14"/>
  <c r="E152" i="16" s="1"/>
  <c r="P89" i="14"/>
  <c r="P90" i="14"/>
  <c r="P91" i="14"/>
  <c r="P92" i="14"/>
  <c r="E258" i="16" s="1"/>
  <c r="P93" i="14"/>
  <c r="P94" i="14"/>
  <c r="P95" i="14"/>
  <c r="P96" i="14"/>
  <c r="P97" i="14"/>
  <c r="P98" i="14"/>
  <c r="P99" i="14"/>
  <c r="P100" i="14"/>
  <c r="E279" i="16" s="1"/>
  <c r="P101" i="14"/>
  <c r="P102" i="14"/>
  <c r="P103" i="14"/>
  <c r="P104" i="14"/>
  <c r="E277" i="16" s="1"/>
  <c r="P105" i="14"/>
  <c r="P106" i="14"/>
  <c r="P107" i="14"/>
  <c r="P108" i="14"/>
  <c r="E198" i="16" s="1"/>
  <c r="P109" i="14"/>
  <c r="P110" i="14"/>
  <c r="P111" i="14"/>
  <c r="P112" i="14"/>
  <c r="E191" i="16" s="1"/>
  <c r="P113" i="14"/>
  <c r="P114" i="14"/>
  <c r="P115" i="14"/>
  <c r="P116" i="14"/>
  <c r="P117" i="14"/>
  <c r="P118" i="14"/>
  <c r="P119" i="14"/>
  <c r="P120" i="14"/>
  <c r="E31" i="16" s="1"/>
  <c r="P121" i="14"/>
  <c r="P122" i="14"/>
  <c r="P123" i="14"/>
  <c r="P124" i="14"/>
  <c r="P125" i="14"/>
  <c r="P126" i="14"/>
  <c r="P127" i="14"/>
  <c r="P128" i="14"/>
  <c r="E86" i="16" s="1"/>
  <c r="P129" i="14"/>
  <c r="P130" i="14"/>
  <c r="P131" i="14"/>
  <c r="P132" i="14"/>
  <c r="E129" i="16" s="1"/>
  <c r="P133" i="14"/>
  <c r="P134" i="14"/>
  <c r="P135" i="14"/>
  <c r="P136" i="14"/>
  <c r="E250" i="16" s="1"/>
  <c r="P137" i="14"/>
  <c r="P138" i="14"/>
  <c r="P139" i="14"/>
  <c r="P140" i="14"/>
  <c r="E53" i="16" s="1"/>
  <c r="P141" i="14"/>
  <c r="P142" i="14"/>
  <c r="P143" i="14"/>
  <c r="P144" i="14"/>
  <c r="E30" i="16" s="1"/>
  <c r="P145" i="14"/>
  <c r="P146" i="14"/>
  <c r="P147" i="14"/>
  <c r="P148" i="14"/>
  <c r="E60" i="16" s="1"/>
  <c r="P149" i="14"/>
  <c r="P150" i="14"/>
  <c r="P151" i="14"/>
  <c r="P152" i="14"/>
  <c r="E263" i="16" s="1"/>
  <c r="P153" i="14"/>
  <c r="P154" i="14"/>
  <c r="P155" i="14"/>
  <c r="P156" i="14"/>
  <c r="E125" i="16" s="1"/>
  <c r="P157" i="14"/>
  <c r="P158" i="14"/>
  <c r="P159" i="14"/>
  <c r="P160" i="14"/>
  <c r="E267" i="16" s="1"/>
  <c r="P161" i="14"/>
  <c r="P162" i="14"/>
  <c r="P163" i="14"/>
  <c r="P164" i="14"/>
  <c r="E110" i="16" s="1"/>
  <c r="P165" i="14"/>
  <c r="P166" i="14"/>
  <c r="P167" i="14"/>
  <c r="P168" i="14"/>
  <c r="E165" i="16" s="1"/>
  <c r="P169" i="14"/>
  <c r="P170" i="14"/>
  <c r="P171" i="14"/>
  <c r="P172" i="14"/>
  <c r="E20" i="16" s="1"/>
  <c r="P173" i="14"/>
  <c r="P174" i="14"/>
  <c r="P175" i="14"/>
  <c r="P176" i="14"/>
  <c r="P177" i="14"/>
  <c r="P178" i="14"/>
  <c r="P179" i="14"/>
  <c r="P180" i="14"/>
  <c r="E160" i="16" s="1"/>
  <c r="P181" i="14"/>
  <c r="P182" i="14"/>
  <c r="P183" i="14"/>
  <c r="P184" i="14"/>
  <c r="E181" i="16" s="1"/>
  <c r="P185" i="14"/>
  <c r="P186" i="14"/>
  <c r="P187" i="14"/>
  <c r="P188" i="14"/>
  <c r="E176" i="16" s="1"/>
  <c r="P189" i="14"/>
  <c r="P190" i="14"/>
  <c r="P191" i="14"/>
  <c r="P192" i="14"/>
  <c r="E194" i="16" s="1"/>
  <c r="P193" i="14"/>
  <c r="P194" i="14"/>
  <c r="P195" i="14"/>
  <c r="P196" i="14"/>
  <c r="E190" i="16" s="1"/>
  <c r="P197" i="14"/>
  <c r="P198" i="14"/>
  <c r="P199" i="14"/>
  <c r="P200" i="14"/>
  <c r="E282" i="16" s="1"/>
  <c r="P201" i="14"/>
  <c r="P202" i="14"/>
  <c r="P203" i="14"/>
  <c r="P204" i="14"/>
  <c r="E248" i="16" s="1"/>
  <c r="P205" i="14"/>
  <c r="P206" i="14"/>
  <c r="P207" i="14"/>
  <c r="P208" i="14"/>
  <c r="E163" i="16" s="1"/>
  <c r="P209" i="14"/>
  <c r="P210" i="14"/>
  <c r="P211" i="14"/>
  <c r="P212" i="14"/>
  <c r="E134" i="16" s="1"/>
  <c r="P213" i="14"/>
  <c r="P214" i="14"/>
  <c r="P215" i="14"/>
  <c r="P216" i="14"/>
  <c r="E72" i="16" s="1"/>
  <c r="P217" i="14"/>
  <c r="P218" i="14"/>
  <c r="P219" i="14"/>
  <c r="P220" i="14"/>
  <c r="E290" i="16" s="1"/>
  <c r="P221" i="14"/>
  <c r="P222" i="14"/>
  <c r="P223" i="14"/>
  <c r="P224" i="14"/>
  <c r="E143" i="16" s="1"/>
  <c r="P225" i="14"/>
  <c r="P226" i="14"/>
  <c r="P227" i="14"/>
  <c r="P228" i="14"/>
  <c r="E268" i="16" s="1"/>
  <c r="P229" i="14"/>
  <c r="P230" i="14"/>
  <c r="P231" i="14"/>
  <c r="P232" i="14"/>
  <c r="E144" i="16" s="1"/>
  <c r="P233" i="14"/>
  <c r="P234" i="14"/>
  <c r="P235" i="14"/>
  <c r="P236" i="14"/>
  <c r="E84" i="16" s="1"/>
  <c r="P237" i="14"/>
  <c r="P238" i="14"/>
  <c r="P239" i="14"/>
  <c r="P240" i="14"/>
  <c r="E184" i="16" s="1"/>
  <c r="P241" i="14"/>
  <c r="P242" i="14"/>
  <c r="P243" i="14"/>
  <c r="P244" i="14"/>
  <c r="E264" i="16" s="1"/>
  <c r="P245" i="14"/>
  <c r="P246" i="14"/>
  <c r="P247" i="14"/>
  <c r="P248" i="14"/>
  <c r="E22" i="16" s="1"/>
  <c r="P249" i="14"/>
  <c r="P250" i="14"/>
  <c r="P251" i="14"/>
  <c r="P252" i="14"/>
  <c r="E54" i="16" s="1"/>
  <c r="P253" i="14"/>
  <c r="P254" i="14"/>
  <c r="P255" i="14"/>
  <c r="P256" i="14"/>
  <c r="E253" i="16" s="1"/>
  <c r="E286" i="16"/>
  <c r="P9" i="14"/>
  <c r="E358" i="14"/>
  <c r="F358" i="14"/>
  <c r="G358" i="14"/>
  <c r="H358" i="14"/>
  <c r="I358" i="14"/>
  <c r="J358" i="14"/>
  <c r="K358" i="14"/>
  <c r="L358" i="14"/>
  <c r="M358" i="14"/>
  <c r="N358" i="14"/>
  <c r="O358" i="14"/>
  <c r="D358" i="14"/>
  <c r="H357" i="16"/>
  <c r="I357" i="16"/>
  <c r="F9" i="16"/>
  <c r="F286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7" i="16"/>
  <c r="E294" i="16"/>
  <c r="D294" i="16"/>
  <c r="E293" i="16"/>
  <c r="D293" i="16"/>
  <c r="E292" i="16"/>
  <c r="D292" i="16"/>
  <c r="E291" i="16"/>
  <c r="D291" i="16"/>
  <c r="E285" i="16"/>
  <c r="D285" i="16"/>
  <c r="E281" i="16"/>
  <c r="D281" i="16"/>
  <c r="D279" i="16"/>
  <c r="E276" i="16"/>
  <c r="E274" i="16"/>
  <c r="D274" i="16"/>
  <c r="E273" i="16"/>
  <c r="D273" i="16"/>
  <c r="D268" i="16"/>
  <c r="E260" i="16"/>
  <c r="D260" i="16"/>
  <c r="E254" i="16"/>
  <c r="E252" i="16"/>
  <c r="D252" i="16"/>
  <c r="E244" i="16"/>
  <c r="E243" i="16"/>
  <c r="F271" i="16"/>
  <c r="F227" i="16"/>
  <c r="F179" i="16"/>
  <c r="F163" i="16"/>
  <c r="F147" i="16"/>
  <c r="F131" i="16"/>
  <c r="J131" i="16" s="1"/>
  <c r="K131" i="16" s="1"/>
  <c r="F101" i="16"/>
  <c r="F85" i="16"/>
  <c r="F53" i="16"/>
  <c r="F37" i="16"/>
  <c r="F22" i="16"/>
  <c r="F283" i="16"/>
  <c r="F254" i="16"/>
  <c r="F226" i="16"/>
  <c r="F210" i="16"/>
  <c r="F194" i="16"/>
  <c r="F162" i="16"/>
  <c r="F130" i="16"/>
  <c r="F100" i="16"/>
  <c r="F84" i="16"/>
  <c r="F68" i="16"/>
  <c r="F52" i="16"/>
  <c r="F36" i="16"/>
  <c r="F21" i="16"/>
  <c r="F282" i="16"/>
  <c r="F238" i="16"/>
  <c r="F225" i="16"/>
  <c r="F209" i="16"/>
  <c r="F193" i="16"/>
  <c r="F177" i="16"/>
  <c r="F161" i="16"/>
  <c r="F129" i="16"/>
  <c r="F99" i="16"/>
  <c r="F67" i="16"/>
  <c r="F35" i="16"/>
  <c r="F20" i="16"/>
  <c r="F268" i="16"/>
  <c r="F252" i="16"/>
  <c r="F237" i="16"/>
  <c r="F208" i="16"/>
  <c r="F192" i="16"/>
  <c r="F176" i="16"/>
  <c r="F144" i="16"/>
  <c r="F98" i="16"/>
  <c r="F66" i="16"/>
  <c r="F267" i="16"/>
  <c r="F251" i="16"/>
  <c r="F207" i="16"/>
  <c r="F191" i="16"/>
  <c r="F175" i="16"/>
  <c r="F143" i="16"/>
  <c r="F127" i="16"/>
  <c r="F113" i="16"/>
  <c r="F81" i="16"/>
  <c r="F65" i="16"/>
  <c r="F34" i="16"/>
  <c r="F18" i="16"/>
  <c r="F294" i="16"/>
  <c r="F266" i="16"/>
  <c r="F250" i="16"/>
  <c r="F235" i="16"/>
  <c r="F222" i="16"/>
  <c r="F206" i="16"/>
  <c r="F190" i="16"/>
  <c r="F174" i="16"/>
  <c r="F158" i="16"/>
  <c r="F142" i="16"/>
  <c r="F126" i="16"/>
  <c r="F112" i="16"/>
  <c r="F96" i="16"/>
  <c r="F80" i="16"/>
  <c r="F64" i="16"/>
  <c r="F33" i="16"/>
  <c r="J33" i="16" s="1"/>
  <c r="K33" i="16" s="1"/>
  <c r="F17" i="16"/>
  <c r="F293" i="16"/>
  <c r="F249" i="16"/>
  <c r="F221" i="16"/>
  <c r="F189" i="16"/>
  <c r="F173" i="16"/>
  <c r="F125" i="16"/>
  <c r="F111" i="16"/>
  <c r="F95" i="16"/>
  <c r="F79" i="16"/>
  <c r="F47" i="16"/>
  <c r="F292" i="16"/>
  <c r="G292" i="16" s="1"/>
  <c r="F279" i="16"/>
  <c r="F248" i="16"/>
  <c r="F220" i="16"/>
  <c r="F204" i="16"/>
  <c r="F172" i="16"/>
  <c r="F156" i="16"/>
  <c r="F124" i="16"/>
  <c r="F110" i="16"/>
  <c r="F94" i="16"/>
  <c r="F78" i="16"/>
  <c r="F62" i="16"/>
  <c r="F31" i="16"/>
  <c r="F15" i="16"/>
  <c r="F263" i="16"/>
  <c r="F155" i="16"/>
  <c r="F139" i="16"/>
  <c r="F93" i="16"/>
  <c r="F77" i="16"/>
  <c r="F45" i="16"/>
  <c r="F30" i="16"/>
  <c r="F14" i="16"/>
  <c r="F290" i="16"/>
  <c r="F277" i="16"/>
  <c r="F234" i="16"/>
  <c r="G234" i="16" s="1"/>
  <c r="F218" i="16"/>
  <c r="F202" i="16"/>
  <c r="F170" i="16"/>
  <c r="F154" i="16"/>
  <c r="F92" i="16"/>
  <c r="F76" i="16"/>
  <c r="F60" i="16"/>
  <c r="F44" i="16"/>
  <c r="G44" i="16" s="1"/>
  <c r="F29" i="16"/>
  <c r="F13" i="16"/>
  <c r="F261" i="16"/>
  <c r="F245" i="16"/>
  <c r="G245" i="16" s="1"/>
  <c r="F217" i="16"/>
  <c r="F185" i="16"/>
  <c r="F169" i="16"/>
  <c r="F153" i="16"/>
  <c r="F137" i="16"/>
  <c r="F121" i="16"/>
  <c r="F91" i="16"/>
  <c r="F75" i="16"/>
  <c r="O75" i="16" s="1"/>
  <c r="Q75" i="16" s="1"/>
  <c r="F28" i="16"/>
  <c r="F275" i="16"/>
  <c r="F260" i="16"/>
  <c r="F216" i="16"/>
  <c r="F200" i="16"/>
  <c r="F152" i="16"/>
  <c r="F136" i="16"/>
  <c r="F120" i="16"/>
  <c r="G120" i="16" s="1"/>
  <c r="F90" i="16"/>
  <c r="F74" i="16"/>
  <c r="F42" i="16"/>
  <c r="F27" i="16"/>
  <c r="F274" i="16"/>
  <c r="F259" i="16"/>
  <c r="F243" i="16"/>
  <c r="F231" i="16"/>
  <c r="F215" i="16"/>
  <c r="F199" i="16"/>
  <c r="F183" i="16"/>
  <c r="F167" i="16"/>
  <c r="F135" i="16"/>
  <c r="F119" i="16"/>
  <c r="F105" i="16"/>
  <c r="F73" i="16"/>
  <c r="F57" i="16"/>
  <c r="F26" i="16"/>
  <c r="F10" i="16"/>
  <c r="J10" i="16" s="1"/>
  <c r="K10" i="16" s="1"/>
  <c r="E287" i="16"/>
  <c r="F258" i="16"/>
  <c r="F242" i="16"/>
  <c r="F214" i="16"/>
  <c r="J214" i="16" s="1"/>
  <c r="K214" i="16" s="1"/>
  <c r="F198" i="16"/>
  <c r="F182" i="16"/>
  <c r="F166" i="16"/>
  <c r="F150" i="16"/>
  <c r="F134" i="16"/>
  <c r="F104" i="16"/>
  <c r="F72" i="16"/>
  <c r="F40" i="16"/>
  <c r="F257" i="16"/>
  <c r="F241" i="16"/>
  <c r="F213" i="16"/>
  <c r="F197" i="16"/>
  <c r="F181" i="16"/>
  <c r="F165" i="16"/>
  <c r="F149" i="16"/>
  <c r="F133" i="16"/>
  <c r="F118" i="16"/>
  <c r="F103" i="16"/>
  <c r="F71" i="16"/>
  <c r="F55" i="16"/>
  <c r="F8" i="16"/>
  <c r="F285" i="16"/>
  <c r="J285" i="16" s="1"/>
  <c r="K285" i="16" s="1"/>
  <c r="F256" i="16"/>
  <c r="F240" i="16"/>
  <c r="F212" i="16"/>
  <c r="F196" i="16"/>
  <c r="F180" i="16"/>
  <c r="F148" i="16"/>
  <c r="F132" i="16"/>
  <c r="J132" i="16" s="1"/>
  <c r="K132" i="16" s="1"/>
  <c r="F86" i="16"/>
  <c r="F23" i="16"/>
  <c r="E275" i="16"/>
  <c r="E242" i="16"/>
  <c r="E255" i="16"/>
  <c r="G255" i="16" s="1"/>
  <c r="E278" i="16"/>
  <c r="E288" i="16"/>
  <c r="E256" i="16"/>
  <c r="E257" i="16"/>
  <c r="E269" i="16"/>
  <c r="E289" i="16"/>
  <c r="E270" i="16"/>
  <c r="E259" i="16"/>
  <c r="E271" i="16"/>
  <c r="G271" i="16" s="1"/>
  <c r="E245" i="16"/>
  <c r="E272" i="16"/>
  <c r="E280" i="16"/>
  <c r="E246" i="16"/>
  <c r="E247" i="16"/>
  <c r="G247" i="16" s="1"/>
  <c r="E261" i="16"/>
  <c r="E262" i="16"/>
  <c r="E251" i="16"/>
  <c r="E265" i="16"/>
  <c r="E284" i="16"/>
  <c r="E266" i="16"/>
  <c r="D267" i="16"/>
  <c r="D288" i="16"/>
  <c r="D253" i="16"/>
  <c r="D276" i="16"/>
  <c r="D282" i="16"/>
  <c r="D246" i="16"/>
  <c r="D254" i="16"/>
  <c r="D262" i="16"/>
  <c r="D270" i="16"/>
  <c r="D277" i="16"/>
  <c r="D283" i="16"/>
  <c r="D290" i="16"/>
  <c r="D247" i="16"/>
  <c r="D255" i="16"/>
  <c r="D263" i="16"/>
  <c r="D278" i="16"/>
  <c r="D284" i="16"/>
  <c r="D256" i="16"/>
  <c r="D264" i="16"/>
  <c r="D272" i="16"/>
  <c r="D249" i="16"/>
  <c r="D257" i="16"/>
  <c r="D265" i="16"/>
  <c r="D242" i="16"/>
  <c r="D250" i="16"/>
  <c r="D258" i="16"/>
  <c r="D266" i="16"/>
  <c r="D280" i="16"/>
  <c r="D287" i="16"/>
  <c r="D259" i="16"/>
  <c r="D102" i="16"/>
  <c r="D118" i="16"/>
  <c r="D119" i="16"/>
  <c r="E119" i="16"/>
  <c r="D120" i="16"/>
  <c r="E120" i="16"/>
  <c r="E124" i="16"/>
  <c r="G124" i="16" s="1"/>
  <c r="D126" i="16"/>
  <c r="E127" i="16"/>
  <c r="E131" i="16"/>
  <c r="D155" i="16"/>
  <c r="E155" i="16"/>
  <c r="E156" i="16"/>
  <c r="D157" i="16"/>
  <c r="D161" i="16"/>
  <c r="D162" i="16"/>
  <c r="E162" i="16"/>
  <c r="D164" i="16"/>
  <c r="E164" i="16"/>
  <c r="J164" i="16" s="1"/>
  <c r="K164" i="16" s="1"/>
  <c r="D165" i="16"/>
  <c r="D166" i="16"/>
  <c r="E166" i="16"/>
  <c r="D167" i="16"/>
  <c r="D168" i="16"/>
  <c r="E168" i="16"/>
  <c r="E182" i="16"/>
  <c r="E183" i="16"/>
  <c r="D188" i="16"/>
  <c r="E188" i="16"/>
  <c r="J188" i="16" s="1"/>
  <c r="K188" i="16" s="1"/>
  <c r="D190" i="16"/>
  <c r="D195" i="16"/>
  <c r="E195" i="16"/>
  <c r="G195" i="16" s="1"/>
  <c r="D198" i="16"/>
  <c r="E199" i="16"/>
  <c r="D201" i="16"/>
  <c r="E201" i="16"/>
  <c r="D202" i="16"/>
  <c r="D203" i="16"/>
  <c r="E203" i="16"/>
  <c r="J203" i="16" s="1"/>
  <c r="K203" i="16" s="1"/>
  <c r="E204" i="16"/>
  <c r="D206" i="16"/>
  <c r="E206" i="16"/>
  <c r="D207" i="16"/>
  <c r="E208" i="16"/>
  <c r="D209" i="16"/>
  <c r="E210" i="16"/>
  <c r="D211" i="16"/>
  <c r="E211" i="16"/>
  <c r="E212" i="16"/>
  <c r="D213" i="16"/>
  <c r="E214" i="16"/>
  <c r="D215" i="16"/>
  <c r="E216" i="16"/>
  <c r="G216" i="16" s="1"/>
  <c r="D221" i="16"/>
  <c r="D222" i="16"/>
  <c r="D223" i="16"/>
  <c r="E223" i="16"/>
  <c r="D224" i="16"/>
  <c r="D226" i="16"/>
  <c r="E226" i="16"/>
  <c r="D227" i="16"/>
  <c r="E227" i="16"/>
  <c r="D228" i="16"/>
  <c r="E228" i="16"/>
  <c r="J228" i="16" s="1"/>
  <c r="K228" i="16" s="1"/>
  <c r="D229" i="16"/>
  <c r="D230" i="16"/>
  <c r="E230" i="16"/>
  <c r="D231" i="16"/>
  <c r="E231" i="16"/>
  <c r="J231" i="16" s="1"/>
  <c r="K231" i="16" s="1"/>
  <c r="D233" i="16"/>
  <c r="D235" i="16"/>
  <c r="E235" i="16"/>
  <c r="D236" i="16"/>
  <c r="E236" i="16"/>
  <c r="D237" i="16"/>
  <c r="F8" i="17"/>
  <c r="E219" i="16"/>
  <c r="E179" i="16"/>
  <c r="E180" i="16"/>
  <c r="E186" i="16"/>
  <c r="G186" i="16" s="1"/>
  <c r="E187" i="16"/>
  <c r="O8" i="14"/>
  <c r="O8" i="15" s="1"/>
  <c r="N8" i="14"/>
  <c r="N8" i="15" s="1"/>
  <c r="M8" i="14"/>
  <c r="M8" i="15" s="1"/>
  <c r="L8" i="14"/>
  <c r="L8" i="15" s="1"/>
  <c r="K8" i="14"/>
  <c r="K8" i="15" s="1"/>
  <c r="J8" i="14"/>
  <c r="J8" i="15" s="1"/>
  <c r="I8" i="14"/>
  <c r="I8" i="15" s="1"/>
  <c r="H8" i="14"/>
  <c r="H8" i="15" s="1"/>
  <c r="G8" i="14"/>
  <c r="G8" i="15" s="1"/>
  <c r="F8" i="14"/>
  <c r="F8" i="15" s="1"/>
  <c r="E8" i="14"/>
  <c r="E8" i="15" s="1"/>
  <c r="D8" i="14"/>
  <c r="D8" i="15" s="1"/>
  <c r="D180" i="16"/>
  <c r="D181" i="16"/>
  <c r="D186" i="16"/>
  <c r="D187" i="16"/>
  <c r="D193" i="16"/>
  <c r="D194" i="16"/>
  <c r="E128" i="16"/>
  <c r="G128" i="16" s="1"/>
  <c r="E232" i="16"/>
  <c r="E239" i="16"/>
  <c r="J239" i="16" s="1"/>
  <c r="K239" i="16" s="1"/>
  <c r="E153" i="16"/>
  <c r="E151" i="16"/>
  <c r="E171" i="16"/>
  <c r="E173" i="16"/>
  <c r="G173" i="16" s="1"/>
  <c r="E149" i="16"/>
  <c r="E158" i="16"/>
  <c r="E159" i="16"/>
  <c r="D170" i="16"/>
  <c r="D158" i="16"/>
  <c r="D171" i="16"/>
  <c r="D160" i="16"/>
  <c r="D169" i="16"/>
  <c r="D159" i="16"/>
  <c r="D178" i="16"/>
  <c r="D152" i="16"/>
  <c r="D154" i="16"/>
  <c r="D192" i="16"/>
  <c r="D151" i="16"/>
  <c r="E150" i="16"/>
  <c r="J150" i="16" s="1"/>
  <c r="K150" i="16" s="1"/>
  <c r="D175" i="16"/>
  <c r="D239" i="16"/>
  <c r="D174" i="16"/>
  <c r="D176" i="16"/>
  <c r="D219" i="16"/>
  <c r="D234" i="16"/>
  <c r="D232" i="16"/>
  <c r="D173" i="16"/>
  <c r="E178" i="16"/>
  <c r="D125" i="16"/>
  <c r="D238" i="16"/>
  <c r="E240" i="16"/>
  <c r="J240" i="16" s="1"/>
  <c r="K240" i="16" s="1"/>
  <c r="E234" i="16"/>
  <c r="E238" i="16"/>
  <c r="E175" i="16"/>
  <c r="J175" i="16" s="1"/>
  <c r="K175" i="16" s="1"/>
  <c r="E148" i="16"/>
  <c r="J148" i="16" s="1"/>
  <c r="K148" i="16" s="1"/>
  <c r="E146" i="16"/>
  <c r="E145" i="16"/>
  <c r="E142" i="16"/>
  <c r="J142" i="16" s="1"/>
  <c r="K142" i="16" s="1"/>
  <c r="E141" i="16"/>
  <c r="E140" i="16"/>
  <c r="E139" i="16"/>
  <c r="E117" i="16"/>
  <c r="E138" i="16"/>
  <c r="E137" i="16"/>
  <c r="E136" i="16"/>
  <c r="E135" i="16"/>
  <c r="J135" i="16" s="1"/>
  <c r="K135" i="16" s="1"/>
  <c r="E133" i="16"/>
  <c r="M133" i="16" s="1"/>
  <c r="E132" i="16"/>
  <c r="E122" i="16"/>
  <c r="E123" i="16"/>
  <c r="G123" i="16" s="1"/>
  <c r="E116" i="16"/>
  <c r="E115" i="16"/>
  <c r="G115" i="16" s="1"/>
  <c r="E114" i="16"/>
  <c r="J114" i="16" s="1"/>
  <c r="K114" i="16" s="1"/>
  <c r="E113" i="16"/>
  <c r="E112" i="16"/>
  <c r="E121" i="16"/>
  <c r="E109" i="16"/>
  <c r="E108" i="16"/>
  <c r="E107" i="16"/>
  <c r="G107" i="16" s="1"/>
  <c r="E106" i="16"/>
  <c r="G106" i="16" s="1"/>
  <c r="E105" i="16"/>
  <c r="E104" i="16"/>
  <c r="G104" i="16" s="1"/>
  <c r="E103" i="16"/>
  <c r="E101" i="16"/>
  <c r="G101" i="16" s="1"/>
  <c r="E100" i="16"/>
  <c r="E99" i="16"/>
  <c r="E98" i="16"/>
  <c r="G98" i="16" s="1"/>
  <c r="E97" i="16"/>
  <c r="E95" i="16"/>
  <c r="E94" i="16"/>
  <c r="G94" i="16" s="1"/>
  <c r="E93" i="16"/>
  <c r="E91" i="16"/>
  <c r="J91" i="16" s="1"/>
  <c r="K91" i="16" s="1"/>
  <c r="E90" i="16"/>
  <c r="E89" i="16"/>
  <c r="E88" i="16"/>
  <c r="G88" i="16" s="1"/>
  <c r="E87" i="16"/>
  <c r="E85" i="16"/>
  <c r="E83" i="16"/>
  <c r="E82" i="16"/>
  <c r="G82" i="16" s="1"/>
  <c r="E81" i="16"/>
  <c r="E80" i="16"/>
  <c r="E79" i="16"/>
  <c r="E77" i="16"/>
  <c r="M77" i="16" s="1"/>
  <c r="E76" i="16"/>
  <c r="E75" i="16"/>
  <c r="E197" i="16"/>
  <c r="M197" i="16" s="1"/>
  <c r="E73" i="16"/>
  <c r="O73" i="16" s="1"/>
  <c r="Q73" i="16" s="1"/>
  <c r="E71" i="16"/>
  <c r="E70" i="16"/>
  <c r="E69" i="16"/>
  <c r="O69" i="16" s="1"/>
  <c r="P69" i="16" s="1"/>
  <c r="E68" i="16"/>
  <c r="E67" i="16"/>
  <c r="E66" i="16"/>
  <c r="J66" i="16" s="1"/>
  <c r="K66" i="16" s="1"/>
  <c r="E65" i="16"/>
  <c r="G65" i="16" s="1"/>
  <c r="E64" i="16"/>
  <c r="G64" i="16" s="1"/>
  <c r="E63" i="16"/>
  <c r="J63" i="16" s="1"/>
  <c r="K63" i="16" s="1"/>
  <c r="E62" i="16"/>
  <c r="J62" i="16" s="1"/>
  <c r="K62" i="16" s="1"/>
  <c r="E61" i="16"/>
  <c r="M61" i="16" s="1"/>
  <c r="E59" i="16"/>
  <c r="E58" i="16"/>
  <c r="E57" i="16"/>
  <c r="J57" i="16" s="1"/>
  <c r="K57" i="16" s="1"/>
  <c r="E56" i="16"/>
  <c r="J56" i="16" s="1"/>
  <c r="K56" i="16" s="1"/>
  <c r="E52" i="16"/>
  <c r="E51" i="16"/>
  <c r="G51" i="16" s="1"/>
  <c r="E50" i="16"/>
  <c r="J50" i="16" s="1"/>
  <c r="K50" i="16" s="1"/>
  <c r="E49" i="16"/>
  <c r="J49" i="16" s="1"/>
  <c r="K49" i="16" s="1"/>
  <c r="E48" i="16"/>
  <c r="E47" i="16"/>
  <c r="G47" i="16" s="1"/>
  <c r="E46" i="16"/>
  <c r="J46" i="16" s="1"/>
  <c r="K46" i="16" s="1"/>
  <c r="E45" i="16"/>
  <c r="M45" i="16" s="1"/>
  <c r="E196" i="16"/>
  <c r="E44" i="16"/>
  <c r="E43" i="16"/>
  <c r="J43" i="16" s="1"/>
  <c r="K43" i="16" s="1"/>
  <c r="E42" i="16"/>
  <c r="E41" i="16"/>
  <c r="E40" i="16"/>
  <c r="E39" i="16"/>
  <c r="E38" i="16"/>
  <c r="J38" i="16" s="1"/>
  <c r="K38" i="16" s="1"/>
  <c r="E37" i="16"/>
  <c r="G37" i="16" s="1"/>
  <c r="E36" i="16"/>
  <c r="E35" i="16"/>
  <c r="J35" i="16" s="1"/>
  <c r="K35" i="16" s="1"/>
  <c r="E34" i="16"/>
  <c r="E33" i="16"/>
  <c r="M33" i="16" s="1"/>
  <c r="E32" i="16"/>
  <c r="G32" i="16" s="1"/>
  <c r="E29" i="16"/>
  <c r="M29" i="16" s="1"/>
  <c r="E27" i="16"/>
  <c r="E26" i="16"/>
  <c r="J26" i="16" s="1"/>
  <c r="K26" i="16" s="1"/>
  <c r="E25" i="16"/>
  <c r="O25" i="16" s="1"/>
  <c r="P25" i="16" s="1"/>
  <c r="E24" i="16"/>
  <c r="J24" i="16" s="1"/>
  <c r="K24" i="16" s="1"/>
  <c r="E23" i="16"/>
  <c r="E21" i="16"/>
  <c r="E19" i="16"/>
  <c r="E18" i="16"/>
  <c r="E17" i="16"/>
  <c r="M17" i="16" s="1"/>
  <c r="E16" i="16"/>
  <c r="J16" i="16" s="1"/>
  <c r="K16" i="16" s="1"/>
  <c r="E15" i="16"/>
  <c r="E14" i="16"/>
  <c r="G14" i="16" s="1"/>
  <c r="E13" i="16"/>
  <c r="M13" i="16" s="1"/>
  <c r="E12" i="16"/>
  <c r="G12" i="16" s="1"/>
  <c r="E11" i="16"/>
  <c r="E10" i="16"/>
  <c r="E9" i="16"/>
  <c r="M9" i="16" s="1"/>
  <c r="E8" i="16"/>
  <c r="J8" i="16" s="1"/>
  <c r="K8" i="16" s="1"/>
  <c r="D147" i="16"/>
  <c r="D146" i="16"/>
  <c r="D145" i="16"/>
  <c r="D144" i="16"/>
  <c r="D143" i="16"/>
  <c r="D141" i="16"/>
  <c r="D140" i="16"/>
  <c r="D117" i="16"/>
  <c r="D138" i="16"/>
  <c r="D135" i="16"/>
  <c r="D134" i="16"/>
  <c r="D122" i="16"/>
  <c r="D123" i="16"/>
  <c r="D116" i="16"/>
  <c r="D115" i="16"/>
  <c r="D114" i="16"/>
  <c r="D113" i="16"/>
  <c r="D111" i="16"/>
  <c r="D110" i="16"/>
  <c r="D109" i="16"/>
  <c r="D108" i="16"/>
  <c r="D107" i="16"/>
  <c r="D101" i="16"/>
  <c r="D100" i="16"/>
  <c r="D97" i="16"/>
  <c r="D96" i="16"/>
  <c r="D95" i="16"/>
  <c r="D93" i="16"/>
  <c r="D92" i="16"/>
  <c r="D91" i="16"/>
  <c r="D90" i="16"/>
  <c r="D88" i="16"/>
  <c r="D87" i="16"/>
  <c r="D86" i="16"/>
  <c r="D84" i="16"/>
  <c r="D83" i="16"/>
  <c r="D82" i="16"/>
  <c r="D78" i="16"/>
  <c r="D77" i="16"/>
  <c r="D76" i="16"/>
  <c r="D73" i="16"/>
  <c r="D72" i="16"/>
  <c r="D71" i="16"/>
  <c r="D70" i="16"/>
  <c r="D69" i="16"/>
  <c r="D67" i="16"/>
  <c r="D66" i="16"/>
  <c r="D64" i="16"/>
  <c r="D63" i="16"/>
  <c r="D62" i="16"/>
  <c r="D61" i="16"/>
  <c r="D60" i="16"/>
  <c r="D59" i="16"/>
  <c r="D56" i="16"/>
  <c r="D55" i="16"/>
  <c r="D54" i="16"/>
  <c r="D53" i="16"/>
  <c r="D51" i="16"/>
  <c r="D50" i="16"/>
  <c r="D48" i="16"/>
  <c r="D46" i="16"/>
  <c r="D196" i="16"/>
  <c r="D44" i="16"/>
  <c r="D41" i="16"/>
  <c r="D40" i="16"/>
  <c r="D39" i="16"/>
  <c r="D38" i="16"/>
  <c r="D36" i="16"/>
  <c r="D35" i="16"/>
  <c r="D34" i="16"/>
  <c r="D32" i="16"/>
  <c r="D31" i="16"/>
  <c r="D30" i="16"/>
  <c r="D29" i="16"/>
  <c r="D27" i="16"/>
  <c r="D26" i="16"/>
  <c r="D25" i="16"/>
  <c r="D24" i="16"/>
  <c r="D23" i="16"/>
  <c r="D20" i="16"/>
  <c r="D17" i="16"/>
  <c r="D16" i="16"/>
  <c r="D15" i="16"/>
  <c r="D14" i="16"/>
  <c r="D13" i="16"/>
  <c r="D12" i="16"/>
  <c r="D9" i="16"/>
  <c r="D11" i="16"/>
  <c r="D28" i="16"/>
  <c r="D43" i="16"/>
  <c r="D58" i="16"/>
  <c r="D74" i="16"/>
  <c r="D89" i="16"/>
  <c r="D106" i="16"/>
  <c r="D133" i="16"/>
  <c r="D148" i="16"/>
  <c r="D128" i="16"/>
  <c r="D19" i="16"/>
  <c r="D49" i="16"/>
  <c r="D22" i="16"/>
  <c r="D37" i="16"/>
  <c r="D52" i="16"/>
  <c r="F7" i="16"/>
  <c r="E7" i="16"/>
  <c r="D150" i="16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219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3" i="11"/>
  <c r="O41" i="16"/>
  <c r="P41" i="16" s="1"/>
  <c r="O33" i="16"/>
  <c r="J260" i="16"/>
  <c r="K260" i="16" s="1"/>
  <c r="O247" i="16"/>
  <c r="J186" i="16"/>
  <c r="K186" i="16" s="1"/>
  <c r="J293" i="16"/>
  <c r="K293" i="16" s="1"/>
  <c r="J215" i="16"/>
  <c r="K215" i="16" s="1"/>
  <c r="J136" i="16"/>
  <c r="K136" i="16" s="1"/>
  <c r="J247" i="16"/>
  <c r="K247" i="16" s="1"/>
  <c r="G66" i="16"/>
  <c r="J140" i="16"/>
  <c r="K140" i="16" s="1"/>
  <c r="J71" i="16"/>
  <c r="K71" i="16" s="1"/>
  <c r="J166" i="16"/>
  <c r="K166" i="16" s="1"/>
  <c r="J106" i="16"/>
  <c r="K106" i="16" s="1"/>
  <c r="J176" i="16"/>
  <c r="K176" i="16" s="1"/>
  <c r="J270" i="16"/>
  <c r="K270" i="16" s="1"/>
  <c r="J273" i="16"/>
  <c r="K273" i="16" s="1"/>
  <c r="J287" i="16"/>
  <c r="K287" i="16" s="1"/>
  <c r="J199" i="16"/>
  <c r="K199" i="16" s="1"/>
  <c r="J259" i="16"/>
  <c r="K259" i="16" s="1"/>
  <c r="J216" i="16"/>
  <c r="K216" i="16" s="1"/>
  <c r="J278" i="16"/>
  <c r="K278" i="16" s="1"/>
  <c r="J125" i="16"/>
  <c r="K125" i="16" s="1"/>
  <c r="J127" i="16"/>
  <c r="K127" i="16" s="1"/>
  <c r="J128" i="16"/>
  <c r="K128" i="16" s="1"/>
  <c r="J162" i="16"/>
  <c r="K162" i="16" s="1"/>
  <c r="J151" i="16"/>
  <c r="K151" i="16" s="1"/>
  <c r="J245" i="16"/>
  <c r="K245" i="16" s="1"/>
  <c r="J64" i="16"/>
  <c r="K64" i="16" s="1"/>
  <c r="J115" i="16"/>
  <c r="K115" i="16" s="1"/>
  <c r="G63" i="16"/>
  <c r="G260" i="16"/>
  <c r="G151" i="16"/>
  <c r="G273" i="16"/>
  <c r="G294" i="16"/>
  <c r="G46" i="16"/>
  <c r="G158" i="16"/>
  <c r="G140" i="16"/>
  <c r="G122" i="16"/>
  <c r="G76" i="16"/>
  <c r="G270" i="16"/>
  <c r="G261" i="16"/>
  <c r="G242" i="16"/>
  <c r="G164" i="16"/>
  <c r="F9" i="17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F41" i="17" s="1"/>
  <c r="F42" i="17" s="1"/>
  <c r="F43" i="17" s="1"/>
  <c r="F44" i="17" s="1"/>
  <c r="F45" i="17" s="1"/>
  <c r="F46" i="17" s="1"/>
  <c r="F47" i="17" s="1"/>
  <c r="F48" i="17" s="1"/>
  <c r="F49" i="17" s="1"/>
  <c r="F50" i="17" s="1"/>
  <c r="F51" i="17" s="1"/>
  <c r="F52" i="17" s="1"/>
  <c r="F53" i="17" s="1"/>
  <c r="F54" i="17" s="1"/>
  <c r="F55" i="17" s="1"/>
  <c r="F56" i="17" s="1"/>
  <c r="F57" i="17" s="1"/>
  <c r="F58" i="17" s="1"/>
  <c r="F59" i="17" s="1"/>
  <c r="F60" i="17" s="1"/>
  <c r="F61" i="17" s="1"/>
  <c r="F62" i="17" s="1"/>
  <c r="F63" i="17" s="1"/>
  <c r="F64" i="17" s="1"/>
  <c r="F65" i="17" s="1"/>
  <c r="F66" i="17" s="1"/>
  <c r="F67" i="17" s="1"/>
  <c r="F68" i="17" s="1"/>
  <c r="F69" i="17" s="1"/>
  <c r="F70" i="17" s="1"/>
  <c r="F71" i="17" s="1"/>
  <c r="F72" i="17" s="1"/>
  <c r="F73" i="17" s="1"/>
  <c r="F74" i="17" s="1"/>
  <c r="F75" i="17" s="1"/>
  <c r="F76" i="17" s="1"/>
  <c r="F77" i="17" s="1"/>
  <c r="F78" i="17" s="1"/>
  <c r="F79" i="17" s="1"/>
  <c r="F80" i="17" s="1"/>
  <c r="F81" i="17" s="1"/>
  <c r="F82" i="17" s="1"/>
  <c r="F83" i="17" s="1"/>
  <c r="F84" i="17" s="1"/>
  <c r="F85" i="17" s="1"/>
  <c r="F86" i="17" s="1"/>
  <c r="F87" i="17" s="1"/>
  <c r="F88" i="17" s="1"/>
  <c r="F89" i="17" s="1"/>
  <c r="F90" i="17" s="1"/>
  <c r="F91" i="17" s="1"/>
  <c r="F92" i="17" s="1"/>
  <c r="F93" i="17" s="1"/>
  <c r="F94" i="17" s="1"/>
  <c r="F95" i="17" s="1"/>
  <c r="F96" i="17" s="1"/>
  <c r="F97" i="17" s="1"/>
  <c r="F98" i="17" s="1"/>
  <c r="F99" i="17" s="1"/>
  <c r="F100" i="17" s="1"/>
  <c r="F101" i="17" s="1"/>
  <c r="F102" i="17" s="1"/>
  <c r="F103" i="17" s="1"/>
  <c r="F104" i="17" s="1"/>
  <c r="F105" i="17" s="1"/>
  <c r="F106" i="17" s="1"/>
  <c r="F107" i="17" s="1"/>
  <c r="F108" i="17" s="1"/>
  <c r="F109" i="17" s="1"/>
  <c r="F110" i="17" s="1"/>
  <c r="F111" i="17" s="1"/>
  <c r="F112" i="17" s="1"/>
  <c r="F113" i="17" s="1"/>
  <c r="F114" i="17" s="1"/>
  <c r="F115" i="17" s="1"/>
  <c r="F116" i="17" s="1"/>
  <c r="F117" i="17" s="1"/>
  <c r="F118" i="17" s="1"/>
  <c r="F119" i="17" s="1"/>
  <c r="F120" i="17" s="1"/>
  <c r="F121" i="17" s="1"/>
  <c r="F122" i="17" s="1"/>
  <c r="F123" i="17" s="1"/>
  <c r="F124" i="17" s="1"/>
  <c r="F125" i="17" s="1"/>
  <c r="F126" i="17" s="1"/>
  <c r="F127" i="17" s="1"/>
  <c r="F128" i="17" s="1"/>
  <c r="F129" i="17" s="1"/>
  <c r="F130" i="17" s="1"/>
  <c r="F131" i="17" s="1"/>
  <c r="F132" i="17" s="1"/>
  <c r="F133" i="17" s="1"/>
  <c r="F134" i="17" s="1"/>
  <c r="F135" i="17" s="1"/>
  <c r="F136" i="17" s="1"/>
  <c r="F137" i="17" s="1"/>
  <c r="F138" i="17" s="1"/>
  <c r="F139" i="17" s="1"/>
  <c r="F140" i="17" s="1"/>
  <c r="F141" i="17" s="1"/>
  <c r="F142" i="17" s="1"/>
  <c r="F143" i="17" s="1"/>
  <c r="F144" i="17" s="1"/>
  <c r="F145" i="17" s="1"/>
  <c r="F146" i="17" s="1"/>
  <c r="F147" i="17" s="1"/>
  <c r="F148" i="17" s="1"/>
  <c r="F149" i="17" s="1"/>
  <c r="F150" i="17" s="1"/>
  <c r="F151" i="17" s="1"/>
  <c r="F152" i="17" s="1"/>
  <c r="F153" i="17" s="1"/>
  <c r="F154" i="17" s="1"/>
  <c r="F155" i="17" s="1"/>
  <c r="F156" i="17" s="1"/>
  <c r="F157" i="17" s="1"/>
  <c r="F158" i="17" s="1"/>
  <c r="F159" i="17" s="1"/>
  <c r="F160" i="17" s="1"/>
  <c r="F161" i="17" s="1"/>
  <c r="F162" i="17" s="1"/>
  <c r="F163" i="17" s="1"/>
  <c r="F164" i="17" s="1"/>
  <c r="F165" i="17" s="1"/>
  <c r="F166" i="17" s="1"/>
  <c r="F167" i="17" s="1"/>
  <c r="F168" i="17" s="1"/>
  <c r="F169" i="17" s="1"/>
  <c r="F170" i="17" s="1"/>
  <c r="F171" i="17" s="1"/>
  <c r="F172" i="17" s="1"/>
  <c r="F173" i="17" s="1"/>
  <c r="F174" i="17" s="1"/>
  <c r="F175" i="17" s="1"/>
  <c r="F176" i="17" s="1"/>
  <c r="F177" i="17" s="1"/>
  <c r="F178" i="17" s="1"/>
  <c r="F179" i="17" s="1"/>
  <c r="F180" i="17" s="1"/>
  <c r="F181" i="17" s="1"/>
  <c r="F182" i="17" s="1"/>
  <c r="F183" i="17" s="1"/>
  <c r="F184" i="17" s="1"/>
  <c r="F185" i="17" s="1"/>
  <c r="F186" i="17" s="1"/>
  <c r="F187" i="17" s="1"/>
  <c r="F188" i="17" s="1"/>
  <c r="F189" i="17" s="1"/>
  <c r="F190" i="17" s="1"/>
  <c r="F191" i="17" s="1"/>
  <c r="F192" i="17" s="1"/>
  <c r="F193" i="17" s="1"/>
  <c r="F194" i="17" s="1"/>
  <c r="F195" i="17" s="1"/>
  <c r="F196" i="17" s="1"/>
  <c r="F197" i="17" s="1"/>
  <c r="F198" i="17" s="1"/>
  <c r="F199" i="17" s="1"/>
  <c r="F200" i="17" s="1"/>
  <c r="F201" i="17" s="1"/>
  <c r="F202" i="17" s="1"/>
  <c r="F203" i="17" s="1"/>
  <c r="F204" i="17" s="1"/>
  <c r="F205" i="17" s="1"/>
  <c r="F206" i="17" s="1"/>
  <c r="F207" i="17" s="1"/>
  <c r="F208" i="17" s="1"/>
  <c r="F209" i="17" s="1"/>
  <c r="F210" i="17" s="1"/>
  <c r="F211" i="17" s="1"/>
  <c r="F212" i="17" s="1"/>
  <c r="F213" i="17" s="1"/>
  <c r="F214" i="17" s="1"/>
  <c r="F215" i="17" s="1"/>
  <c r="F216" i="17" s="1"/>
  <c r="F217" i="17" s="1"/>
  <c r="F218" i="17" s="1"/>
  <c r="F219" i="17" s="1"/>
  <c r="F220" i="17" s="1"/>
  <c r="F221" i="17" s="1"/>
  <c r="F222" i="17" s="1"/>
  <c r="F223" i="17" s="1"/>
  <c r="F224" i="17" s="1"/>
  <c r="F225" i="17" s="1"/>
  <c r="F226" i="17" s="1"/>
  <c r="F227" i="17" s="1"/>
  <c r="F228" i="17" s="1"/>
  <c r="F229" i="17" s="1"/>
  <c r="F230" i="17" s="1"/>
  <c r="F231" i="17" s="1"/>
  <c r="F232" i="17" s="1"/>
  <c r="F233" i="17" s="1"/>
  <c r="F234" i="17" s="1"/>
  <c r="F235" i="17" s="1"/>
  <c r="F236" i="17" s="1"/>
  <c r="F237" i="17" s="1"/>
  <c r="F238" i="17" s="1"/>
  <c r="F239" i="17" s="1"/>
  <c r="F240" i="17" s="1"/>
  <c r="F241" i="17" s="1"/>
  <c r="F242" i="17" s="1"/>
  <c r="F243" i="17" s="1"/>
  <c r="F244" i="17" s="1"/>
  <c r="F245" i="17" s="1"/>
  <c r="F246" i="17" s="1"/>
  <c r="F247" i="17" s="1"/>
  <c r="F248" i="17" s="1"/>
  <c r="F249" i="17" s="1"/>
  <c r="F250" i="17" s="1"/>
  <c r="F251" i="17" s="1"/>
  <c r="F252" i="17" s="1"/>
  <c r="F253" i="17" s="1"/>
  <c r="F254" i="17" s="1"/>
  <c r="F255" i="17" s="1"/>
  <c r="F256" i="17" s="1"/>
  <c r="F257" i="17" s="1"/>
  <c r="F258" i="17" s="1"/>
  <c r="F259" i="17" s="1"/>
  <c r="F260" i="17" s="1"/>
  <c r="F261" i="17" s="1"/>
  <c r="F262" i="17" s="1"/>
  <c r="F263" i="17" s="1"/>
  <c r="F264" i="17" s="1"/>
  <c r="F265" i="17" s="1"/>
  <c r="F266" i="17" s="1"/>
  <c r="F267" i="17" s="1"/>
  <c r="F268" i="17" s="1"/>
  <c r="F269" i="17" s="1"/>
  <c r="F270" i="17" s="1"/>
  <c r="F271" i="17" s="1"/>
  <c r="F272" i="17" s="1"/>
  <c r="F273" i="17" s="1"/>
  <c r="F274" i="17" s="1"/>
  <c r="F275" i="17" s="1"/>
  <c r="F276" i="17" s="1"/>
  <c r="F277" i="17" s="1"/>
  <c r="F278" i="17" s="1"/>
  <c r="F279" i="17" s="1"/>
  <c r="F280" i="17" s="1"/>
  <c r="F281" i="17" s="1"/>
  <c r="F282" i="17" s="1"/>
  <c r="F283" i="17" s="1"/>
  <c r="F284" i="17" s="1"/>
  <c r="F285" i="17" s="1"/>
  <c r="F286" i="17" s="1"/>
  <c r="F287" i="17" s="1"/>
  <c r="F288" i="17" s="1"/>
  <c r="F289" i="17" s="1"/>
  <c r="F290" i="17" s="1"/>
  <c r="F291" i="17" s="1"/>
  <c r="F292" i="17" s="1"/>
  <c r="F293" i="17" s="1"/>
  <c r="F294" i="17" s="1"/>
  <c r="F295" i="17" s="1"/>
  <c r="F296" i="17" s="1"/>
  <c r="F297" i="17" s="1"/>
  <c r="F298" i="17" s="1"/>
  <c r="F299" i="17" s="1"/>
  <c r="F300" i="17" s="1"/>
  <c r="F301" i="17" s="1"/>
  <c r="F302" i="17" s="1"/>
  <c r="F303" i="17" s="1"/>
  <c r="F304" i="17" s="1"/>
  <c r="F305" i="17" s="1"/>
  <c r="F306" i="17" s="1"/>
  <c r="F307" i="17" s="1"/>
  <c r="F308" i="17" s="1"/>
  <c r="F309" i="17" s="1"/>
  <c r="F310" i="17" s="1"/>
  <c r="F311" i="17" s="1"/>
  <c r="F312" i="17" s="1"/>
  <c r="F313" i="17" s="1"/>
  <c r="F314" i="17" s="1"/>
  <c r="F315" i="17" s="1"/>
  <c r="F316" i="17" s="1"/>
  <c r="F317" i="17" s="1"/>
  <c r="F318" i="17" s="1"/>
  <c r="F319" i="17" s="1"/>
  <c r="F320" i="17" s="1"/>
  <c r="F321" i="17" s="1"/>
  <c r="F322" i="17" s="1"/>
  <c r="F323" i="17" s="1"/>
  <c r="F324" i="17" s="1"/>
  <c r="F325" i="17" s="1"/>
  <c r="F326" i="17" s="1"/>
  <c r="F327" i="17" s="1"/>
  <c r="F328" i="17" s="1"/>
  <c r="F329" i="17" s="1"/>
  <c r="F330" i="17" s="1"/>
  <c r="F331" i="17" s="1"/>
  <c r="F332" i="17" s="1"/>
  <c r="F333" i="17" s="1"/>
  <c r="F334" i="17" s="1"/>
  <c r="F335" i="17" s="1"/>
  <c r="F336" i="17" s="1"/>
  <c r="F337" i="17" s="1"/>
  <c r="F338" i="17" s="1"/>
  <c r="F339" i="17" s="1"/>
  <c r="F340" i="17" s="1"/>
  <c r="F341" i="17" s="1"/>
  <c r="F342" i="17" s="1"/>
  <c r="F343" i="17" s="1"/>
  <c r="F344" i="17" s="1"/>
  <c r="F345" i="17" s="1"/>
  <c r="F346" i="17" s="1"/>
  <c r="F347" i="17" s="1"/>
  <c r="F348" i="17" s="1"/>
  <c r="F349" i="17" s="1"/>
  <c r="F350" i="17" s="1"/>
  <c r="F351" i="17" s="1"/>
  <c r="F352" i="17" s="1"/>
  <c r="F353" i="17" s="1"/>
  <c r="F354" i="17" s="1"/>
  <c r="F355" i="17" s="1"/>
  <c r="F356" i="17" s="1"/>
  <c r="F357" i="17" s="1"/>
  <c r="F358" i="17" s="1"/>
  <c r="F359" i="17" s="1"/>
  <c r="F360" i="17" s="1"/>
  <c r="F361" i="17" s="1"/>
  <c r="F362" i="17" s="1"/>
  <c r="F363" i="17" s="1"/>
  <c r="F364" i="17" s="1"/>
  <c r="F365" i="17" s="1"/>
  <c r="F366" i="17" s="1"/>
  <c r="F367" i="17" s="1"/>
  <c r="F368" i="17" s="1"/>
  <c r="F369" i="17" s="1"/>
  <c r="F370" i="17" s="1"/>
  <c r="F371" i="17" s="1"/>
  <c r="F372" i="17" s="1"/>
  <c r="F373" i="17" s="1"/>
  <c r="F374" i="17" s="1"/>
  <c r="F375" i="17" s="1"/>
  <c r="F376" i="17" s="1"/>
  <c r="F377" i="17" s="1"/>
  <c r="F378" i="17" s="1"/>
  <c r="F379" i="17" s="1"/>
  <c r="F380" i="17" s="1"/>
  <c r="F381" i="17" s="1"/>
  <c r="F382" i="17" s="1"/>
  <c r="F383" i="17" s="1"/>
  <c r="F384" i="17" s="1"/>
  <c r="F385" i="17" s="1"/>
  <c r="F386" i="17" s="1"/>
  <c r="F387" i="17" s="1"/>
  <c r="F388" i="17" s="1"/>
  <c r="F389" i="17" s="1"/>
  <c r="F390" i="17" s="1"/>
  <c r="F391" i="17" s="1"/>
  <c r="F392" i="17" s="1"/>
  <c r="F393" i="17" s="1"/>
  <c r="F394" i="17" s="1"/>
  <c r="F395" i="17" s="1"/>
  <c r="F396" i="17" s="1"/>
  <c r="F397" i="17" s="1"/>
  <c r="F398" i="17" s="1"/>
  <c r="F399" i="17" s="1"/>
  <c r="F400" i="17" s="1"/>
  <c r="F401" i="17" s="1"/>
  <c r="F402" i="17" s="1"/>
  <c r="F403" i="17" s="1"/>
  <c r="F404" i="17" s="1"/>
  <c r="F405" i="17" s="1"/>
  <c r="F406" i="17" s="1"/>
  <c r="F407" i="17" s="1"/>
  <c r="F408" i="17" s="1"/>
  <c r="F409" i="17" s="1"/>
  <c r="F410" i="17" s="1"/>
  <c r="F411" i="17" s="1"/>
  <c r="F412" i="17" s="1"/>
  <c r="F413" i="17" s="1"/>
  <c r="F414" i="17" s="1"/>
  <c r="F415" i="17" s="1"/>
  <c r="F416" i="17" s="1"/>
  <c r="F417" i="17" s="1"/>
  <c r="F418" i="17" s="1"/>
  <c r="F419" i="17" s="1"/>
  <c r="F420" i="17" s="1"/>
  <c r="F421" i="17" s="1"/>
  <c r="F422" i="17" s="1"/>
  <c r="F423" i="17" s="1"/>
  <c r="F424" i="17" s="1"/>
  <c r="F425" i="17" s="1"/>
  <c r="F426" i="17" s="1"/>
  <c r="F427" i="17" s="1"/>
  <c r="F428" i="17" s="1"/>
  <c r="F429" i="17" s="1"/>
  <c r="F430" i="17" s="1"/>
  <c r="F431" i="17" s="1"/>
  <c r="F432" i="17" s="1"/>
  <c r="F433" i="17" s="1"/>
  <c r="F434" i="17" s="1"/>
  <c r="F435" i="17" s="1"/>
  <c r="F436" i="17" s="1"/>
  <c r="F437" i="17" s="1"/>
  <c r="F438" i="17" s="1"/>
  <c r="F439" i="17" s="1"/>
  <c r="F440" i="17" s="1"/>
  <c r="F441" i="17" s="1"/>
  <c r="F442" i="17" s="1"/>
  <c r="F443" i="17" s="1"/>
  <c r="F444" i="17" s="1"/>
  <c r="F445" i="17" s="1"/>
  <c r="F446" i="17" s="1"/>
  <c r="F447" i="17" s="1"/>
  <c r="F448" i="17" s="1"/>
  <c r="F449" i="17" s="1"/>
  <c r="F450" i="17" s="1"/>
  <c r="F451" i="17" s="1"/>
  <c r="F452" i="17" s="1"/>
  <c r="F453" i="17" s="1"/>
  <c r="F454" i="17" s="1"/>
  <c r="F455" i="17" s="1"/>
  <c r="F456" i="17" s="1"/>
  <c r="F457" i="17" s="1"/>
  <c r="F458" i="17" s="1"/>
  <c r="F459" i="17" s="1"/>
  <c r="F460" i="17" s="1"/>
  <c r="F461" i="17" s="1"/>
  <c r="F462" i="17" s="1"/>
  <c r="F463" i="17" s="1"/>
  <c r="F464" i="17" s="1"/>
  <c r="F465" i="17" s="1"/>
  <c r="F466" i="17" s="1"/>
  <c r="F467" i="17" s="1"/>
  <c r="F468" i="17" s="1"/>
  <c r="F469" i="17" s="1"/>
  <c r="F470" i="17" s="1"/>
  <c r="F471" i="17" s="1"/>
  <c r="F472" i="17" s="1"/>
  <c r="F473" i="17" s="1"/>
  <c r="F474" i="17" s="1"/>
  <c r="F475" i="17" s="1"/>
  <c r="F476" i="17" s="1"/>
  <c r="F477" i="17" s="1"/>
  <c r="F478" i="17" s="1"/>
  <c r="F479" i="17" s="1"/>
  <c r="F480" i="17" s="1"/>
  <c r="F481" i="17" s="1"/>
  <c r="F482" i="17" s="1"/>
  <c r="F483" i="17" s="1"/>
  <c r="F484" i="17" s="1"/>
  <c r="F485" i="17" s="1"/>
  <c r="F486" i="17" s="1"/>
  <c r="F487" i="17" s="1"/>
  <c r="F488" i="17" s="1"/>
  <c r="F489" i="17" s="1"/>
  <c r="F490" i="17" s="1"/>
  <c r="F491" i="17" s="1"/>
  <c r="F492" i="17" s="1"/>
  <c r="F493" i="17" s="1"/>
  <c r="F494" i="17" s="1"/>
  <c r="F495" i="17" s="1"/>
  <c r="F496" i="17" s="1"/>
  <c r="F497" i="17" s="1"/>
  <c r="F498" i="17" s="1"/>
  <c r="F499" i="17" s="1"/>
  <c r="F500" i="17" s="1"/>
  <c r="F501" i="17" s="1"/>
  <c r="F502" i="17" s="1"/>
  <c r="F503" i="17" s="1"/>
  <c r="F504" i="17" s="1"/>
  <c r="F505" i="17" s="1"/>
  <c r="F506" i="17" s="1"/>
  <c r="F507" i="17" s="1"/>
  <c r="F508" i="17" s="1"/>
  <c r="F509" i="17" s="1"/>
  <c r="F510" i="17" s="1"/>
  <c r="F511" i="17" s="1"/>
  <c r="F512" i="17" s="1"/>
  <c r="F513" i="17" s="1"/>
  <c r="F514" i="17" s="1"/>
  <c r="F515" i="17" s="1"/>
  <c r="F516" i="17" s="1"/>
  <c r="F517" i="17" s="1"/>
  <c r="F518" i="17" s="1"/>
  <c r="F519" i="17" s="1"/>
  <c r="F520" i="17" s="1"/>
  <c r="F521" i="17" s="1"/>
  <c r="F522" i="17" s="1"/>
  <c r="F523" i="17" s="1"/>
  <c r="F524" i="17" s="1"/>
  <c r="F525" i="17" s="1"/>
  <c r="F526" i="17" s="1"/>
  <c r="F527" i="17" s="1"/>
  <c r="F528" i="17" s="1"/>
  <c r="F529" i="17" s="1"/>
  <c r="F530" i="17" s="1"/>
  <c r="F531" i="17" s="1"/>
  <c r="F532" i="17" s="1"/>
  <c r="F533" i="17" s="1"/>
  <c r="F534" i="17" s="1"/>
  <c r="F535" i="17" s="1"/>
  <c r="F536" i="17" s="1"/>
  <c r="F537" i="17" s="1"/>
  <c r="F538" i="17" s="1"/>
  <c r="F539" i="17" s="1"/>
  <c r="F540" i="17" s="1"/>
  <c r="F541" i="17" s="1"/>
  <c r="F542" i="17" s="1"/>
  <c r="F543" i="17" s="1"/>
  <c r="F544" i="17" s="1"/>
  <c r="F545" i="17" s="1"/>
  <c r="F546" i="17" s="1"/>
  <c r="F547" i="17" s="1"/>
  <c r="F548" i="17" s="1"/>
  <c r="F549" i="17" s="1"/>
  <c r="F550" i="17" s="1"/>
  <c r="F551" i="17" s="1"/>
  <c r="F552" i="17" s="1"/>
  <c r="F553" i="17" s="1"/>
  <c r="F554" i="17" s="1"/>
  <c r="F555" i="17" s="1"/>
  <c r="F556" i="17" s="1"/>
  <c r="F557" i="17" s="1"/>
  <c r="F558" i="17" s="1"/>
  <c r="F559" i="17" s="1"/>
  <c r="F560" i="17" s="1"/>
  <c r="F561" i="17" s="1"/>
  <c r="F562" i="17" s="1"/>
  <c r="F563" i="17" s="1"/>
  <c r="F564" i="17" s="1"/>
  <c r="F565" i="17" s="1"/>
  <c r="F566" i="17" s="1"/>
  <c r="F567" i="17" s="1"/>
  <c r="F568" i="17" s="1"/>
  <c r="F569" i="17" s="1"/>
  <c r="F570" i="17" s="1"/>
  <c r="F571" i="17" s="1"/>
  <c r="F572" i="17" s="1"/>
  <c r="F573" i="17" s="1"/>
  <c r="F574" i="17" s="1"/>
  <c r="F575" i="17" s="1"/>
  <c r="F576" i="17" s="1"/>
  <c r="F577" i="17" s="1"/>
  <c r="F578" i="17" s="1"/>
  <c r="F579" i="17" s="1"/>
  <c r="F580" i="17" s="1"/>
  <c r="F581" i="17" s="1"/>
  <c r="F582" i="17" s="1"/>
  <c r="F583" i="17" s="1"/>
  <c r="F584" i="17" s="1"/>
  <c r="F585" i="17" s="1"/>
  <c r="F586" i="17" s="1"/>
  <c r="F587" i="17" s="1"/>
  <c r="F588" i="17" s="1"/>
  <c r="F589" i="17" s="1"/>
  <c r="F590" i="17" s="1"/>
  <c r="F591" i="17" s="1"/>
  <c r="F592" i="17" s="1"/>
  <c r="F593" i="17" s="1"/>
  <c r="F594" i="17" s="1"/>
  <c r="F595" i="17" s="1"/>
  <c r="F596" i="17" s="1"/>
  <c r="F597" i="17" s="1"/>
  <c r="F598" i="17" s="1"/>
  <c r="F599" i="17" s="1"/>
  <c r="F600" i="17" s="1"/>
  <c r="F601" i="17" s="1"/>
  <c r="F602" i="17" s="1"/>
  <c r="F603" i="17" s="1"/>
  <c r="F604" i="17" s="1"/>
  <c r="F605" i="17" s="1"/>
  <c r="F606" i="17" s="1"/>
  <c r="F607" i="17" s="1"/>
  <c r="F608" i="17" s="1"/>
  <c r="F609" i="17" s="1"/>
  <c r="F610" i="17" s="1"/>
  <c r="F611" i="17" s="1"/>
  <c r="F612" i="17" s="1"/>
  <c r="F613" i="17" s="1"/>
  <c r="F614" i="17" s="1"/>
  <c r="F615" i="17" s="1"/>
  <c r="F616" i="17" s="1"/>
  <c r="F617" i="17" s="1"/>
  <c r="F618" i="17" s="1"/>
  <c r="F619" i="17" s="1"/>
  <c r="F620" i="17" s="1"/>
  <c r="F621" i="17" s="1"/>
  <c r="F622" i="17" s="1"/>
  <c r="F623" i="17" s="1"/>
  <c r="F624" i="17" s="1"/>
  <c r="F625" i="17" s="1"/>
  <c r="F626" i="17" s="1"/>
  <c r="F627" i="17" s="1"/>
  <c r="F628" i="17" s="1"/>
  <c r="F629" i="17" s="1"/>
  <c r="F630" i="17" s="1"/>
  <c r="F631" i="17" s="1"/>
  <c r="F632" i="17" s="1"/>
  <c r="F633" i="17" s="1"/>
  <c r="F634" i="17" s="1"/>
  <c r="F635" i="17" s="1"/>
  <c r="F636" i="17" s="1"/>
  <c r="F637" i="17" s="1"/>
  <c r="F638" i="17" s="1"/>
  <c r="F639" i="17" s="1"/>
  <c r="F640" i="17" s="1"/>
  <c r="F641" i="17" s="1"/>
  <c r="F642" i="17" s="1"/>
  <c r="F643" i="17" s="1"/>
  <c r="F644" i="17" s="1"/>
  <c r="F645" i="17" s="1"/>
  <c r="F646" i="17" s="1"/>
  <c r="F647" i="17" s="1"/>
  <c r="F648" i="17" s="1"/>
  <c r="F649" i="17" s="1"/>
  <c r="F650" i="17" s="1"/>
  <c r="F651" i="17" s="1"/>
  <c r="F652" i="17" s="1"/>
  <c r="F653" i="17" s="1"/>
  <c r="F654" i="17" s="1"/>
  <c r="F655" i="17" s="1"/>
  <c r="F656" i="17" s="1"/>
  <c r="F657" i="17" s="1"/>
  <c r="F658" i="17" s="1"/>
  <c r="F659" i="17" s="1"/>
  <c r="F660" i="17" s="1"/>
  <c r="F661" i="17" s="1"/>
  <c r="F662" i="17" s="1"/>
  <c r="F663" i="17" s="1"/>
  <c r="F664" i="17" s="1"/>
  <c r="F665" i="17" s="1"/>
  <c r="F666" i="17" s="1"/>
  <c r="F667" i="17" s="1"/>
  <c r="F668" i="17" s="1"/>
  <c r="F669" i="17" s="1"/>
  <c r="F670" i="17" s="1"/>
  <c r="F671" i="17" s="1"/>
  <c r="F672" i="17" s="1"/>
  <c r="F673" i="17" s="1"/>
  <c r="F674" i="17" s="1"/>
  <c r="F675" i="17" s="1"/>
  <c r="F676" i="17" s="1"/>
  <c r="F677" i="17" s="1"/>
  <c r="F678" i="17" s="1"/>
  <c r="F679" i="17" s="1"/>
  <c r="F680" i="17" s="1"/>
  <c r="F681" i="17" s="1"/>
  <c r="F682" i="17" s="1"/>
  <c r="F683" i="17" s="1"/>
  <c r="F684" i="17" s="1"/>
  <c r="F685" i="17" s="1"/>
  <c r="F686" i="17" s="1"/>
  <c r="F687" i="17" s="1"/>
  <c r="F688" i="17" s="1"/>
  <c r="F689" i="17" s="1"/>
  <c r="F690" i="17" s="1"/>
  <c r="F691" i="17" s="1"/>
  <c r="F692" i="17" s="1"/>
  <c r="F693" i="17" s="1"/>
  <c r="F694" i="17" s="1"/>
  <c r="F695" i="17" s="1"/>
  <c r="F696" i="17" s="1"/>
  <c r="F697" i="17" s="1"/>
  <c r="F698" i="17" s="1"/>
  <c r="F699" i="17" s="1"/>
  <c r="F700" i="17" s="1"/>
  <c r="F701" i="17" s="1"/>
  <c r="F702" i="17" s="1"/>
  <c r="F703" i="17" s="1"/>
  <c r="F704" i="17" s="1"/>
  <c r="F705" i="17" s="1"/>
  <c r="F706" i="17" s="1"/>
  <c r="F707" i="17" s="1"/>
  <c r="F708" i="17" s="1"/>
  <c r="F709" i="17" s="1"/>
  <c r="F710" i="17" s="1"/>
  <c r="F711" i="17" s="1"/>
  <c r="F712" i="17" s="1"/>
  <c r="F713" i="17" s="1"/>
  <c r="F714" i="17" s="1"/>
  <c r="F715" i="17" s="1"/>
  <c r="F716" i="17" s="1"/>
  <c r="F717" i="17" s="1"/>
  <c r="F718" i="17" s="1"/>
  <c r="F719" i="17" s="1"/>
  <c r="F720" i="17" s="1"/>
  <c r="F721" i="17" s="1"/>
  <c r="F722" i="17" s="1"/>
  <c r="F723" i="17" s="1"/>
  <c r="F724" i="17" s="1"/>
  <c r="F725" i="17" s="1"/>
  <c r="F726" i="17" s="1"/>
  <c r="F727" i="17" s="1"/>
  <c r="F728" i="17" s="1"/>
  <c r="F729" i="17" s="1"/>
  <c r="F730" i="17" s="1"/>
  <c r="F731" i="17" s="1"/>
  <c r="F732" i="17" s="1"/>
  <c r="F733" i="17" s="1"/>
  <c r="F734" i="17" s="1"/>
  <c r="F735" i="17" s="1"/>
  <c r="F736" i="17" s="1"/>
  <c r="F737" i="17" s="1"/>
  <c r="F738" i="17" s="1"/>
  <c r="F739" i="17" s="1"/>
  <c r="F740" i="17" s="1"/>
  <c r="F741" i="17" s="1"/>
  <c r="F742" i="17" s="1"/>
  <c r="F743" i="17" s="1"/>
  <c r="F744" i="17" s="1"/>
  <c r="F745" i="17" s="1"/>
  <c r="F746" i="17" s="1"/>
  <c r="F747" i="17" s="1"/>
  <c r="F748" i="17" s="1"/>
  <c r="F749" i="17" s="1"/>
  <c r="F750" i="17" s="1"/>
  <c r="F751" i="17" s="1"/>
  <c r="F752" i="17" s="1"/>
  <c r="F753" i="17" s="1"/>
  <c r="F754" i="17" s="1"/>
  <c r="F755" i="17" s="1"/>
  <c r="F756" i="17" s="1"/>
  <c r="F757" i="17" s="1"/>
  <c r="F758" i="17" s="1"/>
  <c r="F759" i="17" s="1"/>
  <c r="F760" i="17" s="1"/>
  <c r="F761" i="17" s="1"/>
  <c r="F762" i="17" s="1"/>
  <c r="F763" i="17" s="1"/>
  <c r="F764" i="17" s="1"/>
  <c r="F765" i="17" s="1"/>
  <c r="F766" i="17" s="1"/>
  <c r="F767" i="17" s="1"/>
  <c r="F768" i="17" s="1"/>
  <c r="F769" i="17" s="1"/>
  <c r="F770" i="17" s="1"/>
  <c r="F771" i="17" s="1"/>
  <c r="F772" i="17" s="1"/>
  <c r="F773" i="17" s="1"/>
  <c r="F774" i="17" s="1"/>
  <c r="F775" i="17" s="1"/>
  <c r="F776" i="17" s="1"/>
  <c r="F777" i="17" s="1"/>
  <c r="F778" i="17" s="1"/>
  <c r="F779" i="17" s="1"/>
  <c r="F780" i="17" s="1"/>
  <c r="F781" i="17" s="1"/>
  <c r="F782" i="17" s="1"/>
  <c r="F783" i="17" s="1"/>
  <c r="F784" i="17" s="1"/>
  <c r="F785" i="17" s="1"/>
  <c r="F786" i="17" s="1"/>
  <c r="F787" i="17" s="1"/>
  <c r="F788" i="17" s="1"/>
  <c r="F789" i="17" s="1"/>
  <c r="F790" i="17" s="1"/>
  <c r="F791" i="17" s="1"/>
  <c r="F792" i="17" s="1"/>
  <c r="F793" i="17" s="1"/>
  <c r="F794" i="17" s="1"/>
  <c r="F795" i="17" s="1"/>
  <c r="F796" i="17" s="1"/>
  <c r="F797" i="17" s="1"/>
  <c r="F798" i="17" s="1"/>
  <c r="F799" i="17" s="1"/>
  <c r="F800" i="17" s="1"/>
  <c r="F801" i="17" s="1"/>
  <c r="F802" i="17" s="1"/>
  <c r="F803" i="17" s="1"/>
  <c r="F804" i="17" s="1"/>
  <c r="F805" i="17" s="1"/>
  <c r="F806" i="17" s="1"/>
  <c r="F807" i="17" s="1"/>
  <c r="F808" i="17" s="1"/>
  <c r="F809" i="17" s="1"/>
  <c r="F810" i="17" s="1"/>
  <c r="F811" i="17" s="1"/>
  <c r="F812" i="17" s="1"/>
  <c r="F813" i="17" s="1"/>
  <c r="F814" i="17" s="1"/>
  <c r="F815" i="17" s="1"/>
  <c r="F816" i="17" s="1"/>
  <c r="F817" i="17" s="1"/>
  <c r="F818" i="17" s="1"/>
  <c r="F819" i="17" s="1"/>
  <c r="F820" i="17" s="1"/>
  <c r="F821" i="17" s="1"/>
  <c r="F822" i="17" s="1"/>
  <c r="F823" i="17" s="1"/>
  <c r="F824" i="17" s="1"/>
  <c r="F825" i="17" s="1"/>
  <c r="F826" i="17" s="1"/>
  <c r="F827" i="17" s="1"/>
  <c r="F828" i="17" s="1"/>
  <c r="F829" i="17" s="1"/>
  <c r="F830" i="17" s="1"/>
  <c r="F831" i="17" s="1"/>
  <c r="F832" i="17" s="1"/>
  <c r="F833" i="17" s="1"/>
  <c r="F834" i="17" s="1"/>
  <c r="F835" i="17" s="1"/>
  <c r="F836" i="17" s="1"/>
  <c r="F837" i="17" s="1"/>
  <c r="F838" i="17" s="1"/>
  <c r="F839" i="17" s="1"/>
  <c r="F840" i="17" s="1"/>
  <c r="F841" i="17" s="1"/>
  <c r="F842" i="17" s="1"/>
  <c r="F843" i="17" s="1"/>
  <c r="F844" i="17" s="1"/>
  <c r="F845" i="17" s="1"/>
  <c r="F846" i="17" s="1"/>
  <c r="F847" i="17" s="1"/>
  <c r="F848" i="17" s="1"/>
  <c r="F849" i="17" s="1"/>
  <c r="F850" i="17" s="1"/>
  <c r="F851" i="17" s="1"/>
  <c r="F852" i="17" s="1"/>
  <c r="F853" i="17" s="1"/>
  <c r="F854" i="17" s="1"/>
  <c r="F855" i="17" s="1"/>
  <c r="F856" i="17" s="1"/>
  <c r="F857" i="17" s="1"/>
  <c r="F858" i="17" s="1"/>
  <c r="F859" i="17" s="1"/>
  <c r="F860" i="17" s="1"/>
  <c r="F861" i="17" s="1"/>
  <c r="F862" i="17" s="1"/>
  <c r="F863" i="17" s="1"/>
  <c r="F864" i="17" s="1"/>
  <c r="F865" i="17" s="1"/>
  <c r="F866" i="17" s="1"/>
  <c r="F867" i="17" s="1"/>
  <c r="F868" i="17" s="1"/>
  <c r="F869" i="17" s="1"/>
  <c r="F870" i="17" s="1"/>
  <c r="F871" i="17" s="1"/>
  <c r="F872" i="17" s="1"/>
  <c r="F873" i="17" s="1"/>
  <c r="F874" i="17" s="1"/>
  <c r="F875" i="17" s="1"/>
  <c r="F876" i="17" s="1"/>
  <c r="F877" i="17" s="1"/>
  <c r="F878" i="17" s="1"/>
  <c r="F879" i="17" s="1"/>
  <c r="F880" i="17" s="1"/>
  <c r="F881" i="17" s="1"/>
  <c r="F882" i="17" s="1"/>
  <c r="F883" i="17" s="1"/>
  <c r="F884" i="17" s="1"/>
  <c r="F885" i="17" s="1"/>
  <c r="F886" i="17" s="1"/>
  <c r="F887" i="17" s="1"/>
  <c r="F888" i="17" s="1"/>
  <c r="F889" i="17" s="1"/>
  <c r="F890" i="17" s="1"/>
  <c r="F891" i="17" s="1"/>
  <c r="F892" i="17" s="1"/>
  <c r="F893" i="17" s="1"/>
  <c r="F894" i="17" s="1"/>
  <c r="F895" i="17" s="1"/>
  <c r="F896" i="17" s="1"/>
  <c r="F897" i="17" s="1"/>
  <c r="F898" i="17" s="1"/>
  <c r="F899" i="17" s="1"/>
  <c r="F900" i="17" s="1"/>
  <c r="F901" i="17" s="1"/>
  <c r="F902" i="17" s="1"/>
  <c r="F903" i="17" s="1"/>
  <c r="F904" i="17" s="1"/>
  <c r="F905" i="17" s="1"/>
  <c r="F906" i="17" s="1"/>
  <c r="F907" i="17" s="1"/>
  <c r="F908" i="17" s="1"/>
  <c r="F909" i="17" s="1"/>
  <c r="F910" i="17" s="1"/>
  <c r="F911" i="17" s="1"/>
  <c r="F912" i="17" s="1"/>
  <c r="F913" i="17" s="1"/>
  <c r="F914" i="17" s="1"/>
  <c r="F915" i="17" s="1"/>
  <c r="F916" i="17" s="1"/>
  <c r="F917" i="17" s="1"/>
  <c r="F918" i="17" s="1"/>
  <c r="F919" i="17" s="1"/>
  <c r="F920" i="17" s="1"/>
  <c r="F921" i="17" s="1"/>
  <c r="F922" i="17" s="1"/>
  <c r="F923" i="17" s="1"/>
  <c r="F924" i="17" s="1"/>
  <c r="F925" i="17" s="1"/>
  <c r="F926" i="17" s="1"/>
  <c r="F927" i="17" s="1"/>
  <c r="F928" i="17" s="1"/>
  <c r="F929" i="17" s="1"/>
  <c r="F930" i="17" s="1"/>
  <c r="F931" i="17" s="1"/>
  <c r="F932" i="17" s="1"/>
  <c r="F933" i="17" s="1"/>
  <c r="F934" i="17" s="1"/>
  <c r="F935" i="17" s="1"/>
  <c r="F936" i="17" s="1"/>
  <c r="F937" i="17" s="1"/>
  <c r="F938" i="17" s="1"/>
  <c r="F939" i="17" s="1"/>
  <c r="F940" i="17" s="1"/>
  <c r="F941" i="17" s="1"/>
  <c r="F942" i="17" s="1"/>
  <c r="F943" i="17" s="1"/>
  <c r="F944" i="17" s="1"/>
  <c r="F945" i="17" s="1"/>
  <c r="F946" i="17" s="1"/>
  <c r="F947" i="17" s="1"/>
  <c r="F948" i="17" s="1"/>
  <c r="F949" i="17" s="1"/>
  <c r="F950" i="17" s="1"/>
  <c r="F951" i="17" s="1"/>
  <c r="F952" i="17" s="1"/>
  <c r="F953" i="17" s="1"/>
  <c r="F954" i="17" s="1"/>
  <c r="F955" i="17" s="1"/>
  <c r="F956" i="17" s="1"/>
  <c r="F957" i="17" s="1"/>
  <c r="F958" i="17" s="1"/>
  <c r="F959" i="17" s="1"/>
  <c r="F960" i="17" s="1"/>
  <c r="F961" i="17" s="1"/>
  <c r="F962" i="17" s="1"/>
  <c r="F963" i="17" s="1"/>
  <c r="F964" i="17" s="1"/>
  <c r="F965" i="17" s="1"/>
  <c r="F966" i="17" s="1"/>
  <c r="F967" i="17" s="1"/>
  <c r="F968" i="17" s="1"/>
  <c r="F969" i="17" s="1"/>
  <c r="F970" i="17" s="1"/>
  <c r="F971" i="17" s="1"/>
  <c r="F972" i="17" s="1"/>
  <c r="F973" i="17" s="1"/>
  <c r="F974" i="17" s="1"/>
  <c r="F975" i="17" s="1"/>
  <c r="F976" i="17" s="1"/>
  <c r="F977" i="17" s="1"/>
  <c r="F978" i="17" s="1"/>
  <c r="F979" i="17" s="1"/>
  <c r="F980" i="17" s="1"/>
  <c r="F981" i="17" s="1"/>
  <c r="F982" i="17" s="1"/>
  <c r="F983" i="17" s="1"/>
  <c r="F984" i="17" s="1"/>
  <c r="F985" i="17" s="1"/>
  <c r="F986" i="17" s="1"/>
  <c r="F987" i="17" s="1"/>
  <c r="F988" i="17" s="1"/>
  <c r="F989" i="17" s="1"/>
  <c r="F990" i="17" s="1"/>
  <c r="F991" i="17" s="1"/>
  <c r="F992" i="17" s="1"/>
  <c r="F993" i="17" s="1"/>
  <c r="F994" i="17" s="1"/>
  <c r="F995" i="17" s="1"/>
  <c r="F996" i="17" s="1"/>
  <c r="F997" i="17" s="1"/>
  <c r="F998" i="17" s="1"/>
  <c r="F999" i="17" s="1"/>
  <c r="F1000" i="17" s="1"/>
  <c r="F1001" i="17" s="1"/>
  <c r="F1002" i="17" s="1"/>
  <c r="F1003" i="17" s="1"/>
  <c r="F1004" i="17" s="1"/>
  <c r="F1005" i="17" s="1"/>
  <c r="F1006" i="17" s="1"/>
  <c r="F1007" i="17" s="1"/>
  <c r="F1008" i="17" s="1"/>
  <c r="F1009" i="17" s="1"/>
  <c r="F1010" i="17" s="1"/>
  <c r="F1011" i="17" s="1"/>
  <c r="F1012" i="17" s="1"/>
  <c r="F1013" i="17" s="1"/>
  <c r="F1014" i="17" s="1"/>
  <c r="F1015" i="17" s="1"/>
  <c r="F1016" i="17" s="1"/>
  <c r="F1017" i="17" s="1"/>
  <c r="F1018" i="17" s="1"/>
  <c r="F1019" i="17" s="1"/>
  <c r="F1020" i="17" s="1"/>
  <c r="F1021" i="17" s="1"/>
  <c r="F1022" i="17" s="1"/>
  <c r="F1023" i="17" s="1"/>
  <c r="F1024" i="17" s="1"/>
  <c r="F1025" i="17" s="1"/>
  <c r="F1026" i="17" s="1"/>
  <c r="F1027" i="17" s="1"/>
  <c r="F1028" i="17" s="1"/>
  <c r="F1029" i="17" s="1"/>
  <c r="F1030" i="17" s="1"/>
  <c r="F1031" i="17" s="1"/>
  <c r="F1032" i="17" s="1"/>
  <c r="F1033" i="17" s="1"/>
  <c r="F1034" i="17" s="1"/>
  <c r="F1035" i="17" s="1"/>
  <c r="F1036" i="17" s="1"/>
  <c r="F1037" i="17" s="1"/>
  <c r="F1038" i="17" s="1"/>
  <c r="F1039" i="17" s="1"/>
  <c r="F1040" i="17" s="1"/>
  <c r="F1041" i="17" s="1"/>
  <c r="F1042" i="17" s="1"/>
  <c r="F1043" i="17" s="1"/>
  <c r="F1044" i="17" s="1"/>
  <c r="F1045" i="17" s="1"/>
  <c r="F1046" i="17" s="1"/>
  <c r="F1047" i="17" s="1"/>
  <c r="F1048" i="17" s="1"/>
  <c r="F1049" i="17" s="1"/>
  <c r="F1050" i="17" s="1"/>
  <c r="F1051" i="17" s="1"/>
  <c r="F1052" i="17" s="1"/>
  <c r="F1053" i="17" s="1"/>
  <c r="F1054" i="17" s="1"/>
  <c r="F1055" i="17" s="1"/>
  <c r="F1056" i="17" s="1"/>
  <c r="F1057" i="17" s="1"/>
  <c r="F1058" i="17" s="1"/>
  <c r="F1059" i="17" s="1"/>
  <c r="F1060" i="17" s="1"/>
  <c r="F1061" i="17" s="1"/>
  <c r="F1062" i="17" s="1"/>
  <c r="F1063" i="17" s="1"/>
  <c r="F1064" i="17" s="1"/>
  <c r="F1065" i="17" s="1"/>
  <c r="F1066" i="17" s="1"/>
  <c r="F1067" i="17" s="1"/>
  <c r="F1068" i="17" s="1"/>
  <c r="F1069" i="17" s="1"/>
  <c r="F1070" i="17" s="1"/>
  <c r="F1071" i="17" s="1"/>
  <c r="F1072" i="17" s="1"/>
  <c r="F1073" i="17" s="1"/>
  <c r="F1074" i="17" s="1"/>
  <c r="F1075" i="17" s="1"/>
  <c r="F1076" i="17" s="1"/>
  <c r="F1077" i="17" s="1"/>
  <c r="F1078" i="17" s="1"/>
  <c r="F1079" i="17" s="1"/>
  <c r="F1080" i="17" s="1"/>
  <c r="F1081" i="17" s="1"/>
  <c r="F1082" i="17" s="1"/>
  <c r="F1083" i="17" s="1"/>
  <c r="F1084" i="17" s="1"/>
  <c r="F1085" i="17" s="1"/>
  <c r="F1086" i="17" s="1"/>
  <c r="F1087" i="17" s="1"/>
  <c r="F1088" i="17" s="1"/>
  <c r="F1089" i="17" s="1"/>
  <c r="F1090" i="17" s="1"/>
  <c r="F1091" i="17" s="1"/>
  <c r="F1092" i="17" s="1"/>
  <c r="F1093" i="17" s="1"/>
  <c r="F1094" i="17" s="1"/>
  <c r="F1095" i="17" s="1"/>
  <c r="F1096" i="17" s="1"/>
  <c r="F1097" i="17" s="1"/>
  <c r="F1098" i="17" s="1"/>
  <c r="F1099" i="17" s="1"/>
  <c r="F1100" i="17" s="1"/>
  <c r="F1101" i="17" s="1"/>
  <c r="F1102" i="17" s="1"/>
  <c r="F1103" i="17" s="1"/>
  <c r="F1104" i="17" s="1"/>
  <c r="F1105" i="17" s="1"/>
  <c r="F1106" i="17" s="1"/>
  <c r="F1107" i="17" s="1"/>
  <c r="F1108" i="17" s="1"/>
  <c r="F1109" i="17" s="1"/>
  <c r="F1110" i="17" s="1"/>
  <c r="F1111" i="17" s="1"/>
  <c r="F1112" i="17" s="1"/>
  <c r="F1113" i="17" s="1"/>
  <c r="F1114" i="17" s="1"/>
  <c r="F1115" i="17" s="1"/>
  <c r="F1116" i="17" s="1"/>
  <c r="F1117" i="17" s="1"/>
  <c r="F1118" i="17" s="1"/>
  <c r="F1119" i="17" s="1"/>
  <c r="F1120" i="17" s="1"/>
  <c r="F1121" i="17" s="1"/>
  <c r="F1122" i="17" s="1"/>
  <c r="F1123" i="17" s="1"/>
  <c r="F1124" i="17" s="1"/>
  <c r="F1125" i="17" s="1"/>
  <c r="F1126" i="17" s="1"/>
  <c r="F1127" i="17" s="1"/>
  <c r="F1128" i="17" s="1"/>
  <c r="F1129" i="17" s="1"/>
  <c r="F1130" i="17" s="1"/>
  <c r="F1131" i="17" s="1"/>
  <c r="F1132" i="17" s="1"/>
  <c r="F1133" i="17" s="1"/>
  <c r="F1134" i="17" s="1"/>
  <c r="F1135" i="17" s="1"/>
  <c r="F1136" i="17" s="1"/>
  <c r="F1137" i="17" s="1"/>
  <c r="F1138" i="17" s="1"/>
  <c r="F1139" i="17" s="1"/>
  <c r="F1140" i="17" s="1"/>
  <c r="F1141" i="17" s="1"/>
  <c r="F1142" i="17" s="1"/>
  <c r="F1143" i="17" s="1"/>
  <c r="F1144" i="17" s="1"/>
  <c r="F1145" i="17" s="1"/>
  <c r="F1146" i="17" s="1"/>
  <c r="F1147" i="17" s="1"/>
  <c r="F1148" i="17" s="1"/>
  <c r="F1149" i="17" s="1"/>
  <c r="F1150" i="17" s="1"/>
  <c r="F1151" i="17" s="1"/>
  <c r="F1152" i="17" s="1"/>
  <c r="F1153" i="17" s="1"/>
  <c r="F1154" i="17" s="1"/>
  <c r="F1155" i="17" s="1"/>
  <c r="F1156" i="17" s="1"/>
  <c r="F1157" i="17" s="1"/>
  <c r="F1158" i="17" s="1"/>
  <c r="F1159" i="17" s="1"/>
  <c r="F1160" i="17" s="1"/>
  <c r="F1161" i="17" s="1"/>
  <c r="F1162" i="17" s="1"/>
  <c r="F1163" i="17" s="1"/>
  <c r="F1164" i="17" s="1"/>
  <c r="F1165" i="17" s="1"/>
  <c r="F1166" i="17" s="1"/>
  <c r="F1167" i="17" s="1"/>
  <c r="F1168" i="17" s="1"/>
  <c r="F1169" i="17" s="1"/>
  <c r="F1170" i="17" s="1"/>
  <c r="F1171" i="17" s="1"/>
  <c r="F1172" i="17" s="1"/>
  <c r="F1173" i="17" s="1"/>
  <c r="F1174" i="17" s="1"/>
  <c r="F1175" i="17" s="1"/>
  <c r="F1176" i="17" s="1"/>
  <c r="F1177" i="17" s="1"/>
  <c r="F1178" i="17" s="1"/>
  <c r="F1179" i="17" s="1"/>
  <c r="F1180" i="17" s="1"/>
  <c r="F1181" i="17" s="1"/>
  <c r="F1182" i="17" s="1"/>
  <c r="F1183" i="17" s="1"/>
  <c r="F1184" i="17" s="1"/>
  <c r="F1185" i="17" s="1"/>
  <c r="F1186" i="17" s="1"/>
  <c r="F1187" i="17" s="1"/>
  <c r="F1188" i="17" s="1"/>
  <c r="F1189" i="17" s="1"/>
  <c r="F1190" i="17" s="1"/>
  <c r="F1191" i="17" s="1"/>
  <c r="F1192" i="17" s="1"/>
  <c r="F1193" i="17" s="1"/>
  <c r="F1194" i="17" s="1"/>
  <c r="F1195" i="17" s="1"/>
  <c r="F1196" i="17" s="1"/>
  <c r="F1197" i="17" s="1"/>
  <c r="F1198" i="17" s="1"/>
  <c r="F1199" i="17" s="1"/>
  <c r="F1200" i="17" s="1"/>
  <c r="F1201" i="17" s="1"/>
  <c r="F1202" i="17" s="1"/>
  <c r="F1203" i="17" s="1"/>
  <c r="F1204" i="17" s="1"/>
  <c r="F1205" i="17" s="1"/>
  <c r="F1206" i="17" s="1"/>
  <c r="F1207" i="17" s="1"/>
  <c r="F1208" i="17" s="1"/>
  <c r="F1209" i="17" s="1"/>
  <c r="F1210" i="17" s="1"/>
  <c r="F1211" i="17" s="1"/>
  <c r="F1212" i="17" s="1"/>
  <c r="F1213" i="17" s="1"/>
  <c r="F1214" i="17" s="1"/>
  <c r="F1215" i="17" s="1"/>
  <c r="F1216" i="17" s="1"/>
  <c r="F1217" i="17" s="1"/>
  <c r="F1218" i="17" s="1"/>
  <c r="F1219" i="17" s="1"/>
  <c r="F1220" i="17" s="1"/>
  <c r="F1221" i="17" s="1"/>
  <c r="F1222" i="17" s="1"/>
  <c r="F1223" i="17" s="1"/>
  <c r="F1224" i="17" s="1"/>
  <c r="F1225" i="17" s="1"/>
  <c r="F1226" i="17" s="1"/>
  <c r="F1227" i="17" s="1"/>
  <c r="F1228" i="17" s="1"/>
  <c r="F1229" i="17" s="1"/>
  <c r="F1230" i="17" s="1"/>
  <c r="F1231" i="17" s="1"/>
  <c r="F1232" i="17" s="1"/>
  <c r="F1233" i="17" s="1"/>
  <c r="F1234" i="17" s="1"/>
  <c r="F1235" i="17" s="1"/>
  <c r="F1236" i="17" s="1"/>
  <c r="F1237" i="17" s="1"/>
  <c r="F1238" i="17" s="1"/>
  <c r="F1239" i="17" s="1"/>
  <c r="F1240" i="17" s="1"/>
  <c r="F1241" i="17" s="1"/>
  <c r="F1242" i="17" s="1"/>
  <c r="F1243" i="17" s="1"/>
  <c r="F1244" i="17" s="1"/>
  <c r="F1245" i="17" s="1"/>
  <c r="F1246" i="17" s="1"/>
  <c r="F1247" i="17" s="1"/>
  <c r="F1248" i="17" s="1"/>
  <c r="F1249" i="17" s="1"/>
  <c r="F1250" i="17" s="1"/>
  <c r="F1251" i="17" s="1"/>
  <c r="F1252" i="17" s="1"/>
  <c r="F1253" i="17" s="1"/>
  <c r="F1254" i="17" s="1"/>
  <c r="F1255" i="17" s="1"/>
  <c r="F1256" i="17" s="1"/>
  <c r="F1257" i="17" s="1"/>
  <c r="F1258" i="17" s="1"/>
  <c r="F1259" i="17" s="1"/>
  <c r="F1260" i="17" s="1"/>
  <c r="F1261" i="17" s="1"/>
  <c r="F1262" i="17" s="1"/>
  <c r="F1263" i="17" s="1"/>
  <c r="F1264" i="17" s="1"/>
  <c r="F1265" i="17" s="1"/>
  <c r="F1266" i="17" s="1"/>
  <c r="F1267" i="17" s="1"/>
  <c r="F1268" i="17" s="1"/>
  <c r="F1269" i="17" s="1"/>
  <c r="F1270" i="17" s="1"/>
  <c r="F1271" i="17" s="1"/>
  <c r="F1272" i="17" s="1"/>
  <c r="F1273" i="17" s="1"/>
  <c r="F1274" i="17" s="1"/>
  <c r="F1275" i="17" s="1"/>
  <c r="F1276" i="17" s="1"/>
  <c r="F1277" i="17" s="1"/>
  <c r="F1278" i="17" s="1"/>
  <c r="F1279" i="17" s="1"/>
  <c r="F1280" i="17" s="1"/>
  <c r="F1281" i="17" s="1"/>
  <c r="F1282" i="17" s="1"/>
  <c r="F1283" i="17" s="1"/>
  <c r="F1284" i="17" s="1"/>
  <c r="F1285" i="17" s="1"/>
  <c r="F1286" i="17" s="1"/>
  <c r="F1287" i="17" s="1"/>
  <c r="F1288" i="17" s="1"/>
  <c r="F1289" i="17" s="1"/>
  <c r="F1290" i="17" s="1"/>
  <c r="F1291" i="17" s="1"/>
  <c r="F1292" i="17" s="1"/>
  <c r="F1293" i="17" s="1"/>
  <c r="F1294" i="17" s="1"/>
  <c r="F1295" i="17" s="1"/>
  <c r="F1296" i="17" s="1"/>
  <c r="F1297" i="17" s="1"/>
  <c r="F1298" i="17" s="1"/>
  <c r="F1299" i="17" s="1"/>
  <c r="F1300" i="17" s="1"/>
  <c r="F1301" i="17" s="1"/>
  <c r="F1302" i="17" s="1"/>
  <c r="F1303" i="17" s="1"/>
  <c r="F1304" i="17" s="1"/>
  <c r="F1305" i="17" s="1"/>
  <c r="F1306" i="17" s="1"/>
  <c r="F1307" i="17" s="1"/>
  <c r="F1308" i="17" s="1"/>
  <c r="F1309" i="17" s="1"/>
  <c r="F1310" i="17" s="1"/>
  <c r="F1311" i="17" s="1"/>
  <c r="F1312" i="17" s="1"/>
  <c r="F1313" i="17" s="1"/>
  <c r="F1314" i="17" s="1"/>
  <c r="F1315" i="17" s="1"/>
  <c r="F1316" i="17" s="1"/>
  <c r="F1317" i="17" s="1"/>
  <c r="F1318" i="17" s="1"/>
  <c r="F1319" i="17" s="1"/>
  <c r="F1320" i="17" s="1"/>
  <c r="F1321" i="17" s="1"/>
  <c r="F1322" i="17" s="1"/>
  <c r="F1323" i="17" s="1"/>
  <c r="F1324" i="17" s="1"/>
  <c r="F1325" i="17" s="1"/>
  <c r="F1326" i="17" s="1"/>
  <c r="F1327" i="17" s="1"/>
  <c r="F1328" i="17" s="1"/>
  <c r="F1329" i="17" s="1"/>
  <c r="F1330" i="17" s="1"/>
  <c r="F1331" i="17" s="1"/>
  <c r="F1332" i="17" s="1"/>
  <c r="F1333" i="17" s="1"/>
  <c r="F1334" i="17" s="1"/>
  <c r="F1335" i="17" s="1"/>
  <c r="F1336" i="17" s="1"/>
  <c r="F1337" i="17" s="1"/>
  <c r="F1338" i="17" s="1"/>
  <c r="F1339" i="17" s="1"/>
  <c r="F1340" i="17" s="1"/>
  <c r="F1341" i="17" s="1"/>
  <c r="F1342" i="17" s="1"/>
  <c r="F1343" i="17" s="1"/>
  <c r="F1344" i="17" s="1"/>
  <c r="F1345" i="17" s="1"/>
  <c r="F1346" i="17" s="1"/>
  <c r="F1347" i="17" s="1"/>
  <c r="F1348" i="17" s="1"/>
  <c r="F1349" i="17" s="1"/>
  <c r="F1350" i="17" s="1"/>
  <c r="F1351" i="17" s="1"/>
  <c r="F1352" i="17" s="1"/>
  <c r="F1353" i="17" s="1"/>
  <c r="F1354" i="17" s="1"/>
  <c r="F1355" i="17" s="1"/>
  <c r="F1356" i="17" s="1"/>
  <c r="F1357" i="17" s="1"/>
  <c r="F1358" i="17" s="1"/>
  <c r="F1359" i="17" s="1"/>
  <c r="F1360" i="17" s="1"/>
  <c r="F1361" i="17" s="1"/>
  <c r="F1362" i="17" s="1"/>
  <c r="F1363" i="17" s="1"/>
  <c r="F1364" i="17" s="1"/>
  <c r="F1365" i="17" s="1"/>
  <c r="F1366" i="17" s="1"/>
  <c r="F1367" i="17" s="1"/>
  <c r="F1368" i="17" s="1"/>
  <c r="F1369" i="17" s="1"/>
  <c r="F1370" i="17" s="1"/>
  <c r="F1371" i="17" s="1"/>
  <c r="F1372" i="17" s="1"/>
  <c r="F1373" i="17" s="1"/>
  <c r="F1374" i="17" s="1"/>
  <c r="F1375" i="17" s="1"/>
  <c r="F1376" i="17" s="1"/>
  <c r="F1377" i="17" s="1"/>
  <c r="F1378" i="17" s="1"/>
  <c r="F1379" i="17" s="1"/>
  <c r="F1380" i="17" s="1"/>
  <c r="F1381" i="17" s="1"/>
  <c r="F1382" i="17" s="1"/>
  <c r="F1383" i="17" s="1"/>
  <c r="F1384" i="17" s="1"/>
  <c r="F1385" i="17" s="1"/>
  <c r="F1386" i="17" s="1"/>
  <c r="F1387" i="17" s="1"/>
  <c r="F1388" i="17" s="1"/>
  <c r="F1389" i="17" s="1"/>
  <c r="F1390" i="17" s="1"/>
  <c r="F1391" i="17" s="1"/>
  <c r="F1392" i="17" s="1"/>
  <c r="F1393" i="17" s="1"/>
  <c r="F1394" i="17" s="1"/>
  <c r="F1395" i="17" s="1"/>
  <c r="F1396" i="17" s="1"/>
  <c r="F1397" i="17" s="1"/>
  <c r="F1398" i="17" s="1"/>
  <c r="F1399" i="17" s="1"/>
  <c r="F1400" i="17" s="1"/>
  <c r="F1401" i="17" s="1"/>
  <c r="F1402" i="17" s="1"/>
  <c r="F1403" i="17" s="1"/>
  <c r="F1404" i="17" s="1"/>
  <c r="F1405" i="17" s="1"/>
  <c r="F1406" i="17" s="1"/>
  <c r="F1407" i="17" s="1"/>
  <c r="F1408" i="17" s="1"/>
  <c r="F1409" i="17" s="1"/>
  <c r="F1410" i="17" s="1"/>
  <c r="F1411" i="17" s="1"/>
  <c r="F1412" i="17" s="1"/>
  <c r="F1413" i="17" s="1"/>
  <c r="F1414" i="17" s="1"/>
  <c r="F1415" i="17" s="1"/>
  <c r="F1416" i="17" s="1"/>
  <c r="F1417" i="17" s="1"/>
  <c r="F1418" i="17" s="1"/>
  <c r="F1419" i="17" s="1"/>
  <c r="F1420" i="17" s="1"/>
  <c r="F1421" i="17" s="1"/>
  <c r="F1422" i="17" s="1"/>
  <c r="F1423" i="17" s="1"/>
  <c r="F1424" i="17" s="1"/>
  <c r="F1425" i="17" s="1"/>
  <c r="F1426" i="17" s="1"/>
  <c r="F1427" i="17" s="1"/>
  <c r="F1428" i="17" s="1"/>
  <c r="F1429" i="17" s="1"/>
  <c r="F1430" i="17" s="1"/>
  <c r="F1431" i="17" s="1"/>
  <c r="F1432" i="17" s="1"/>
  <c r="F1433" i="17" s="1"/>
  <c r="F1434" i="17" s="1"/>
  <c r="F1435" i="17" s="1"/>
  <c r="F1436" i="17" s="1"/>
  <c r="F1437" i="17" s="1"/>
  <c r="F1438" i="17" s="1"/>
  <c r="F1439" i="17" s="1"/>
  <c r="F1440" i="17" s="1"/>
  <c r="F1441" i="17" s="1"/>
  <c r="F1442" i="17" s="1"/>
  <c r="F1443" i="17" s="1"/>
  <c r="F1444" i="17" s="1"/>
  <c r="F1445" i="17" s="1"/>
  <c r="F1446" i="17" s="1"/>
  <c r="F1447" i="17" s="1"/>
  <c r="F1448" i="17" s="1"/>
  <c r="F1449" i="17" s="1"/>
  <c r="F1450" i="17" s="1"/>
  <c r="F1451" i="17" s="1"/>
  <c r="F1452" i="17" s="1"/>
  <c r="F1453" i="17" s="1"/>
  <c r="F1454" i="17" s="1"/>
  <c r="F1455" i="17" s="1"/>
  <c r="F1456" i="17" s="1"/>
  <c r="F1457" i="17" s="1"/>
  <c r="F1458" i="17" s="1"/>
  <c r="F1459" i="17" s="1"/>
  <c r="F1460" i="17" s="1"/>
  <c r="F1461" i="17" s="1"/>
  <c r="F1462" i="17" s="1"/>
  <c r="F1463" i="17" s="1"/>
  <c r="F1464" i="17" s="1"/>
  <c r="F1465" i="17" s="1"/>
  <c r="F1466" i="17" s="1"/>
  <c r="F1467" i="17" s="1"/>
  <c r="F1468" i="17" s="1"/>
  <c r="F1469" i="17" s="1"/>
  <c r="F1470" i="17" s="1"/>
  <c r="F1471" i="17" s="1"/>
  <c r="F1472" i="17" s="1"/>
  <c r="F1473" i="17" s="1"/>
  <c r="F1474" i="17" s="1"/>
  <c r="F1475" i="17" s="1"/>
  <c r="F1476" i="17" s="1"/>
  <c r="F1477" i="17" s="1"/>
  <c r="F1478" i="17" s="1"/>
  <c r="F1479" i="17" s="1"/>
  <c r="F1480" i="17" s="1"/>
  <c r="F1481" i="17" s="1"/>
  <c r="F1482" i="17" s="1"/>
  <c r="F1483" i="17" s="1"/>
  <c r="F1484" i="17" s="1"/>
  <c r="F1485" i="17" s="1"/>
  <c r="F1486" i="17" s="1"/>
  <c r="F1487" i="17" s="1"/>
  <c r="F1488" i="17" s="1"/>
  <c r="F1489" i="17" s="1"/>
  <c r="F1490" i="17" s="1"/>
  <c r="F1491" i="17" s="1"/>
  <c r="F1492" i="17" s="1"/>
  <c r="F1493" i="17" s="1"/>
  <c r="F1494" i="17" s="1"/>
  <c r="F1495" i="17" s="1"/>
  <c r="F1496" i="17" s="1"/>
  <c r="F1497" i="17" s="1"/>
  <c r="F1498" i="17" s="1"/>
  <c r="F1499" i="17" s="1"/>
  <c r="F1500" i="17" s="1"/>
  <c r="F1501" i="17" s="1"/>
  <c r="F1502" i="17" s="1"/>
  <c r="F1503" i="17" s="1"/>
  <c r="F1504" i="17" s="1"/>
  <c r="F1505" i="17" s="1"/>
  <c r="F1506" i="17" s="1"/>
  <c r="F1507" i="17" s="1"/>
  <c r="F1508" i="17" s="1"/>
  <c r="F1509" i="17" s="1"/>
  <c r="F1510" i="17" s="1"/>
  <c r="F1511" i="17" s="1"/>
  <c r="F1512" i="17" s="1"/>
  <c r="F1513" i="17" s="1"/>
  <c r="F1514" i="17" s="1"/>
  <c r="F1515" i="17" s="1"/>
  <c r="F1516" i="17" s="1"/>
  <c r="F1517" i="17" s="1"/>
  <c r="F1518" i="17" s="1"/>
  <c r="F1519" i="17" s="1"/>
  <c r="F1520" i="17" s="1"/>
  <c r="F1521" i="17" s="1"/>
  <c r="F1522" i="17" s="1"/>
  <c r="F1523" i="17" s="1"/>
  <c r="F1524" i="17" s="1"/>
  <c r="F1525" i="17" s="1"/>
  <c r="F1526" i="17" s="1"/>
  <c r="F1527" i="17" s="1"/>
  <c r="F1528" i="17" s="1"/>
  <c r="F1529" i="17" s="1"/>
  <c r="F1530" i="17" s="1"/>
  <c r="F1531" i="17" s="1"/>
  <c r="F1532" i="17" s="1"/>
  <c r="F1533" i="17" s="1"/>
  <c r="F1534" i="17" s="1"/>
  <c r="F1535" i="17" s="1"/>
  <c r="F1536" i="17" s="1"/>
  <c r="F1537" i="17" s="1"/>
  <c r="F1538" i="17" s="1"/>
  <c r="F1539" i="17" s="1"/>
  <c r="F1540" i="17" s="1"/>
  <c r="F1541" i="17" s="1"/>
  <c r="F1542" i="17" s="1"/>
  <c r="F1543" i="17" s="1"/>
  <c r="F1544" i="17" s="1"/>
  <c r="F1545" i="17" s="1"/>
  <c r="F1546" i="17" s="1"/>
  <c r="F1547" i="17" s="1"/>
  <c r="F1548" i="17" s="1"/>
  <c r="F1549" i="17" s="1"/>
  <c r="F1550" i="17" s="1"/>
  <c r="F1551" i="17" s="1"/>
  <c r="F1552" i="17" s="1"/>
  <c r="F1553" i="17" s="1"/>
  <c r="F1554" i="17" s="1"/>
  <c r="F1555" i="17" s="1"/>
  <c r="F1556" i="17" s="1"/>
  <c r="F1557" i="17" s="1"/>
  <c r="F1558" i="17" s="1"/>
  <c r="F1559" i="17" s="1"/>
  <c r="F1560" i="17" s="1"/>
  <c r="F1561" i="17" s="1"/>
  <c r="F1562" i="17" s="1"/>
  <c r="F1563" i="17" s="1"/>
  <c r="F1564" i="17" s="1"/>
  <c r="F1565" i="17" s="1"/>
  <c r="F1566" i="17" s="1"/>
  <c r="F1567" i="17" s="1"/>
  <c r="F1568" i="17" s="1"/>
  <c r="F1569" i="17" s="1"/>
  <c r="F1570" i="17" s="1"/>
  <c r="F1571" i="17" s="1"/>
  <c r="F1572" i="17" s="1"/>
  <c r="F1573" i="17" s="1"/>
  <c r="F1574" i="17" s="1"/>
  <c r="F1575" i="17" s="1"/>
  <c r="F1576" i="17" s="1"/>
  <c r="F1577" i="17" s="1"/>
  <c r="F1578" i="17" s="1"/>
  <c r="F1579" i="17" s="1"/>
  <c r="F1580" i="17" s="1"/>
  <c r="F1581" i="17" s="1"/>
  <c r="F1582" i="17" s="1"/>
  <c r="F1583" i="17" s="1"/>
  <c r="F1584" i="17" s="1"/>
  <c r="F1585" i="17" s="1"/>
  <c r="F1586" i="17" s="1"/>
  <c r="F1587" i="17" s="1"/>
  <c r="F1588" i="17" s="1"/>
  <c r="F1589" i="17" s="1"/>
  <c r="F1590" i="17" s="1"/>
  <c r="F1591" i="17" s="1"/>
  <c r="F1592" i="17" s="1"/>
  <c r="F1593" i="17" s="1"/>
  <c r="F1594" i="17" s="1"/>
  <c r="F1595" i="17" s="1"/>
  <c r="F1596" i="17" s="1"/>
  <c r="F1597" i="17" s="1"/>
  <c r="F1598" i="17" s="1"/>
  <c r="F1599" i="17" s="1"/>
  <c r="F1600" i="17" s="1"/>
  <c r="F1601" i="17" s="1"/>
  <c r="F1602" i="17" s="1"/>
  <c r="F1603" i="17" s="1"/>
  <c r="F1604" i="17" s="1"/>
  <c r="F1605" i="17" s="1"/>
  <c r="F1606" i="17" s="1"/>
  <c r="F1607" i="17" s="1"/>
  <c r="F1608" i="17" s="1"/>
  <c r="F1609" i="17" s="1"/>
  <c r="F1610" i="17" s="1"/>
  <c r="F1611" i="17" s="1"/>
  <c r="F1612" i="17" s="1"/>
  <c r="F1613" i="17" s="1"/>
  <c r="F1614" i="17" s="1"/>
  <c r="F1615" i="17" s="1"/>
  <c r="F1616" i="17" s="1"/>
  <c r="F1617" i="17" s="1"/>
  <c r="F1618" i="17" s="1"/>
  <c r="F1619" i="17" s="1"/>
  <c r="F1620" i="17" s="1"/>
  <c r="F1621" i="17" s="1"/>
  <c r="F1622" i="17" s="1"/>
  <c r="F1623" i="17" s="1"/>
  <c r="F1624" i="17" s="1"/>
  <c r="F1625" i="17" s="1"/>
  <c r="F1626" i="17" s="1"/>
  <c r="F1627" i="17" s="1"/>
  <c r="F1628" i="17" s="1"/>
  <c r="F1629" i="17" s="1"/>
  <c r="F1630" i="17" s="1"/>
  <c r="F1631" i="17" s="1"/>
  <c r="F1632" i="17" s="1"/>
  <c r="F1633" i="17" s="1"/>
  <c r="F1634" i="17" s="1"/>
  <c r="F1635" i="17" s="1"/>
  <c r="F1636" i="17" s="1"/>
  <c r="F1637" i="17" s="1"/>
  <c r="F1638" i="17" s="1"/>
  <c r="F1639" i="17" s="1"/>
  <c r="F1640" i="17" s="1"/>
  <c r="F1641" i="17" s="1"/>
  <c r="F1642" i="17" s="1"/>
  <c r="F1643" i="17" s="1"/>
  <c r="F1644" i="17" s="1"/>
  <c r="F1645" i="17" s="1"/>
  <c r="F1646" i="17" s="1"/>
  <c r="F1647" i="17" s="1"/>
  <c r="F1648" i="17" s="1"/>
  <c r="F1649" i="17" s="1"/>
  <c r="F1650" i="17" s="1"/>
  <c r="F1651" i="17" s="1"/>
  <c r="F1652" i="17" s="1"/>
  <c r="F1653" i="17" s="1"/>
  <c r="F1654" i="17" s="1"/>
  <c r="F1655" i="17" s="1"/>
  <c r="F1656" i="17" s="1"/>
  <c r="F1657" i="17" s="1"/>
  <c r="F1658" i="17" s="1"/>
  <c r="F1659" i="17" s="1"/>
  <c r="F1660" i="17" s="1"/>
  <c r="F1661" i="17" s="1"/>
  <c r="F1662" i="17" s="1"/>
  <c r="F1663" i="17" s="1"/>
  <c r="F1664" i="17" s="1"/>
  <c r="F1665" i="17" s="1"/>
  <c r="F1666" i="17" s="1"/>
  <c r="F1667" i="17" s="1"/>
  <c r="F1668" i="17" s="1"/>
  <c r="F1669" i="17" s="1"/>
  <c r="F1670" i="17" s="1"/>
  <c r="F1671" i="17" s="1"/>
  <c r="F1672" i="17" s="1"/>
  <c r="F1673" i="17" s="1"/>
  <c r="F1674" i="17" s="1"/>
  <c r="F1675" i="17" s="1"/>
  <c r="F1676" i="17" s="1"/>
  <c r="F1677" i="17" s="1"/>
  <c r="F1678" i="17" s="1"/>
  <c r="F1679" i="17" s="1"/>
  <c r="F1680" i="17" s="1"/>
  <c r="F1681" i="17" s="1"/>
  <c r="F1682" i="17" s="1"/>
  <c r="F1683" i="17" s="1"/>
  <c r="F1684" i="17" s="1"/>
  <c r="F1685" i="17" s="1"/>
  <c r="F1686" i="17" s="1"/>
  <c r="F1687" i="17" s="1"/>
  <c r="F1688" i="17" s="1"/>
  <c r="F1689" i="17" s="1"/>
  <c r="F1690" i="17" s="1"/>
  <c r="F1691" i="17" s="1"/>
  <c r="F1692" i="17" s="1"/>
  <c r="F1693" i="17" s="1"/>
  <c r="F1694" i="17" s="1"/>
  <c r="F1695" i="17" s="1"/>
  <c r="F1696" i="17" s="1"/>
  <c r="F1697" i="17" s="1"/>
  <c r="F1698" i="17" s="1"/>
  <c r="F1699" i="17" s="1"/>
  <c r="F1700" i="17" s="1"/>
  <c r="F1701" i="17" s="1"/>
  <c r="F1702" i="17" s="1"/>
  <c r="F1703" i="17" s="1"/>
  <c r="F1704" i="17" s="1"/>
  <c r="F1705" i="17" s="1"/>
  <c r="F1706" i="17" s="1"/>
  <c r="F1707" i="17" s="1"/>
  <c r="F1708" i="17" s="1"/>
  <c r="F1709" i="17" s="1"/>
  <c r="F1710" i="17" s="1"/>
  <c r="F1711" i="17" s="1"/>
  <c r="F1712" i="17" s="1"/>
  <c r="F1713" i="17" s="1"/>
  <c r="F1714" i="17" s="1"/>
  <c r="F1715" i="17" s="1"/>
  <c r="F1716" i="17" s="1"/>
  <c r="F1717" i="17" s="1"/>
  <c r="F1718" i="17" s="1"/>
  <c r="F1719" i="17" s="1"/>
  <c r="F1720" i="17" s="1"/>
  <c r="F1721" i="17" s="1"/>
  <c r="F1722" i="17" s="1"/>
  <c r="F1723" i="17" s="1"/>
  <c r="F1724" i="17" s="1"/>
  <c r="F1725" i="17" s="1"/>
  <c r="F1726" i="17" s="1"/>
  <c r="F1727" i="17" s="1"/>
  <c r="F1728" i="17" s="1"/>
  <c r="F1729" i="17" s="1"/>
  <c r="F1730" i="17" s="1"/>
  <c r="F1731" i="17" s="1"/>
  <c r="F1732" i="17" s="1"/>
  <c r="F1733" i="17" s="1"/>
  <c r="F1734" i="17" s="1"/>
  <c r="F1735" i="17" s="1"/>
  <c r="F1736" i="17" s="1"/>
  <c r="F1737" i="17" s="1"/>
  <c r="F1738" i="17" s="1"/>
  <c r="F1739" i="17" s="1"/>
  <c r="F1740" i="17" s="1"/>
  <c r="F1741" i="17" s="1"/>
  <c r="F1742" i="17" s="1"/>
  <c r="F1743" i="17" s="1"/>
  <c r="F1744" i="17" s="1"/>
  <c r="F1745" i="17" s="1"/>
  <c r="F1746" i="17" s="1"/>
  <c r="F1747" i="17" s="1"/>
  <c r="F1748" i="17" s="1"/>
  <c r="F1749" i="17" s="1"/>
  <c r="F1750" i="17" s="1"/>
  <c r="F1751" i="17" s="1"/>
  <c r="F1752" i="17" s="1"/>
  <c r="F1753" i="17" s="1"/>
  <c r="F1754" i="17" s="1"/>
  <c r="F1755" i="17" s="1"/>
  <c r="F1756" i="17" s="1"/>
  <c r="F1757" i="17" s="1"/>
  <c r="F1758" i="17" s="1"/>
  <c r="F1759" i="17" s="1"/>
  <c r="F1760" i="17" s="1"/>
  <c r="F1761" i="17" s="1"/>
  <c r="F1762" i="17" s="1"/>
  <c r="F1763" i="17" s="1"/>
  <c r="F1764" i="17" s="1"/>
  <c r="F1765" i="17" s="1"/>
  <c r="F1766" i="17" s="1"/>
  <c r="F1767" i="17" s="1"/>
  <c r="F1768" i="17" s="1"/>
  <c r="F1769" i="17" s="1"/>
  <c r="F1770" i="17" s="1"/>
  <c r="F1771" i="17" s="1"/>
  <c r="F1772" i="17" s="1"/>
  <c r="F1773" i="17" s="1"/>
  <c r="F1774" i="17" s="1"/>
  <c r="F1775" i="17" s="1"/>
  <c r="F1776" i="17" s="1"/>
  <c r="F1777" i="17" s="1"/>
  <c r="F1778" i="17" s="1"/>
  <c r="F1779" i="17" s="1"/>
  <c r="F1780" i="17" s="1"/>
  <c r="F1781" i="17" s="1"/>
  <c r="F1782" i="17" s="1"/>
  <c r="F1783" i="17" s="1"/>
  <c r="F1784" i="17" s="1"/>
  <c r="F1785" i="17" s="1"/>
  <c r="F1786" i="17" s="1"/>
  <c r="F1787" i="17" s="1"/>
  <c r="F1788" i="17" s="1"/>
  <c r="F1789" i="17" s="1"/>
  <c r="F1790" i="17" s="1"/>
  <c r="F1791" i="17" s="1"/>
  <c r="F1792" i="17" s="1"/>
  <c r="F1793" i="17" s="1"/>
  <c r="F1794" i="17" s="1"/>
  <c r="F1795" i="17" s="1"/>
  <c r="F1796" i="17" s="1"/>
  <c r="F1797" i="17" s="1"/>
  <c r="F1798" i="17" s="1"/>
  <c r="F1799" i="17" s="1"/>
  <c r="F1800" i="17" s="1"/>
  <c r="F1801" i="17" s="1"/>
  <c r="F1802" i="17" s="1"/>
  <c r="F1803" i="17" s="1"/>
  <c r="F1804" i="17" s="1"/>
  <c r="F1805" i="17" s="1"/>
  <c r="F1806" i="17" s="1"/>
  <c r="F1807" i="17" s="1"/>
  <c r="F1808" i="17" s="1"/>
  <c r="F1809" i="17" s="1"/>
  <c r="F1810" i="17" s="1"/>
  <c r="F1811" i="17" s="1"/>
  <c r="F1812" i="17" s="1"/>
  <c r="F1813" i="17" s="1"/>
  <c r="F1814" i="17" s="1"/>
  <c r="F1815" i="17" s="1"/>
  <c r="F1816" i="17" s="1"/>
  <c r="F1817" i="17" s="1"/>
  <c r="F1818" i="17" s="1"/>
  <c r="F1819" i="17" s="1"/>
  <c r="F1820" i="17" s="1"/>
  <c r="F1821" i="17" s="1"/>
  <c r="F1822" i="17" s="1"/>
  <c r="F1823" i="17" s="1"/>
  <c r="F1824" i="17" s="1"/>
  <c r="F1825" i="17" s="1"/>
  <c r="F1826" i="17" s="1"/>
  <c r="F1827" i="17" s="1"/>
  <c r="F1828" i="17" s="1"/>
  <c r="F1829" i="17" s="1"/>
  <c r="F1830" i="17" s="1"/>
  <c r="F1831" i="17" s="1"/>
  <c r="F1832" i="17" s="1"/>
  <c r="F1833" i="17" s="1"/>
  <c r="F1834" i="17" s="1"/>
  <c r="F1835" i="17" s="1"/>
  <c r="F1836" i="17" s="1"/>
  <c r="F1837" i="17" s="1"/>
  <c r="F1838" i="17" s="1"/>
  <c r="F1839" i="17" s="1"/>
  <c r="F1840" i="17" s="1"/>
  <c r="F1841" i="17" s="1"/>
  <c r="F1842" i="17" s="1"/>
  <c r="F1843" i="17" s="1"/>
  <c r="F1844" i="17" s="1"/>
  <c r="F1845" i="17" s="1"/>
  <c r="F1846" i="17" s="1"/>
  <c r="F1847" i="17" s="1"/>
  <c r="F1848" i="17" s="1"/>
  <c r="F1849" i="17" s="1"/>
  <c r="F1850" i="17" s="1"/>
  <c r="F1851" i="17" s="1"/>
  <c r="F1852" i="17" s="1"/>
  <c r="F1853" i="17" s="1"/>
  <c r="F1854" i="17" s="1"/>
  <c r="F1855" i="17" s="1"/>
  <c r="F1856" i="17" s="1"/>
  <c r="F1857" i="17" s="1"/>
  <c r="F1858" i="17" s="1"/>
  <c r="F1859" i="17" s="1"/>
  <c r="F1860" i="17" s="1"/>
  <c r="F1861" i="17" s="1"/>
  <c r="F1862" i="17" s="1"/>
  <c r="F1863" i="17" s="1"/>
  <c r="F1864" i="17" s="1"/>
  <c r="F1865" i="17" s="1"/>
  <c r="F1866" i="17" s="1"/>
  <c r="F1867" i="17" s="1"/>
  <c r="F1868" i="17" s="1"/>
  <c r="F1869" i="17" s="1"/>
  <c r="F1870" i="17" s="1"/>
  <c r="F1871" i="17" s="1"/>
  <c r="F1872" i="17" s="1"/>
  <c r="F1873" i="17" s="1"/>
  <c r="F1874" i="17" s="1"/>
  <c r="F1875" i="17" s="1"/>
  <c r="F1876" i="17" s="1"/>
  <c r="F1877" i="17" s="1"/>
  <c r="F1878" i="17" s="1"/>
  <c r="F1879" i="17" s="1"/>
  <c r="F1880" i="17" s="1"/>
  <c r="F1881" i="17" s="1"/>
  <c r="F1882" i="17" s="1"/>
  <c r="F1883" i="17" s="1"/>
  <c r="F1884" i="17" s="1"/>
  <c r="F1885" i="17" s="1"/>
  <c r="F1886" i="17" s="1"/>
  <c r="F1887" i="17" s="1"/>
  <c r="F1888" i="17" s="1"/>
  <c r="F1889" i="17" s="1"/>
  <c r="F1890" i="17" s="1"/>
  <c r="F1891" i="17" s="1"/>
  <c r="F1892" i="17" s="1"/>
  <c r="F1893" i="17" s="1"/>
  <c r="F1894" i="17" s="1"/>
  <c r="F1895" i="17" s="1"/>
  <c r="F1896" i="17" s="1"/>
  <c r="F1897" i="17" s="1"/>
  <c r="F1898" i="17" s="1"/>
  <c r="F1899" i="17" s="1"/>
  <c r="F1900" i="17" s="1"/>
  <c r="F1901" i="17" s="1"/>
  <c r="F1902" i="17" s="1"/>
  <c r="F1903" i="17" s="1"/>
  <c r="F1904" i="17" s="1"/>
  <c r="F1905" i="17" s="1"/>
  <c r="F1906" i="17" s="1"/>
  <c r="F1907" i="17" s="1"/>
  <c r="F1908" i="17" s="1"/>
  <c r="F1909" i="17" s="1"/>
  <c r="F1910" i="17" s="1"/>
  <c r="F1911" i="17" s="1"/>
  <c r="F1912" i="17" s="1"/>
  <c r="F1913" i="17" s="1"/>
  <c r="F1914" i="17" s="1"/>
  <c r="F1915" i="17" s="1"/>
  <c r="F1916" i="17" s="1"/>
  <c r="F1917" i="17" s="1"/>
  <c r="F1918" i="17" s="1"/>
  <c r="F1919" i="17" s="1"/>
  <c r="F1920" i="17" s="1"/>
  <c r="F1921" i="17" s="1"/>
  <c r="F1922" i="17" s="1"/>
  <c r="F1923" i="17" s="1"/>
  <c r="F1924" i="17" s="1"/>
  <c r="F1925" i="17" s="1"/>
  <c r="F1926" i="17" s="1"/>
  <c r="F1927" i="17" s="1"/>
  <c r="F1928" i="17" s="1"/>
  <c r="F1929" i="17" s="1"/>
  <c r="F1930" i="17" s="1"/>
  <c r="F1931" i="17" s="1"/>
  <c r="F1932" i="17" s="1"/>
  <c r="F1933" i="17" s="1"/>
  <c r="F1934" i="17" s="1"/>
  <c r="F1935" i="17" s="1"/>
  <c r="F1936" i="17" s="1"/>
  <c r="F1937" i="17" s="1"/>
  <c r="F1938" i="17" s="1"/>
  <c r="F1939" i="17" s="1"/>
  <c r="F1940" i="17" s="1"/>
  <c r="F1941" i="17" s="1"/>
  <c r="F1942" i="17" s="1"/>
  <c r="F1943" i="17" s="1"/>
  <c r="F1944" i="17" s="1"/>
  <c r="F1945" i="17" s="1"/>
  <c r="F1946" i="17" s="1"/>
  <c r="F1947" i="17" s="1"/>
  <c r="F1948" i="17" s="1"/>
  <c r="F1949" i="17" s="1"/>
  <c r="F1950" i="17" s="1"/>
  <c r="F1951" i="17" s="1"/>
  <c r="F1952" i="17" s="1"/>
  <c r="F1953" i="17" s="1"/>
  <c r="F1954" i="17" s="1"/>
  <c r="F1955" i="17" s="1"/>
  <c r="F1956" i="17" s="1"/>
  <c r="F1957" i="17" s="1"/>
  <c r="F1958" i="17" s="1"/>
  <c r="F1959" i="17" s="1"/>
  <c r="F1960" i="17" s="1"/>
  <c r="F1961" i="17" s="1"/>
  <c r="F1962" i="17" s="1"/>
  <c r="F1963" i="17" s="1"/>
  <c r="F1964" i="17" s="1"/>
  <c r="F1965" i="17" s="1"/>
  <c r="F1966" i="17" s="1"/>
  <c r="F1967" i="17" s="1"/>
  <c r="F1968" i="17" s="1"/>
  <c r="F1969" i="17" s="1"/>
  <c r="F1970" i="17" s="1"/>
  <c r="F1971" i="17" s="1"/>
  <c r="F1972" i="17" s="1"/>
  <c r="F1973" i="17" s="1"/>
  <c r="F1974" i="17" s="1"/>
  <c r="F1975" i="17" s="1"/>
  <c r="F1976" i="17" s="1"/>
  <c r="F1977" i="17" s="1"/>
  <c r="F1978" i="17" s="1"/>
  <c r="F1979" i="17" s="1"/>
  <c r="F1980" i="17" s="1"/>
  <c r="F1981" i="17" s="1"/>
  <c r="F1982" i="17" s="1"/>
  <c r="F1983" i="17" s="1"/>
  <c r="F1984" i="17" s="1"/>
  <c r="F1985" i="17" s="1"/>
  <c r="F1986" i="17" s="1"/>
  <c r="F1987" i="17" s="1"/>
  <c r="F1988" i="17" s="1"/>
  <c r="F1989" i="17" s="1"/>
  <c r="F1990" i="17" s="1"/>
  <c r="F1991" i="17" s="1"/>
  <c r="F1992" i="17" s="1"/>
  <c r="F1993" i="17" s="1"/>
  <c r="F1994" i="17" s="1"/>
  <c r="F1995" i="17" s="1"/>
  <c r="F1996" i="17" s="1"/>
  <c r="F1997" i="17" s="1"/>
  <c r="F1998" i="17" s="1"/>
  <c r="F1999" i="17" s="1"/>
  <c r="F2000" i="17" s="1"/>
  <c r="F2001" i="17" s="1"/>
  <c r="F2002" i="17" s="1"/>
  <c r="F2003" i="17" s="1"/>
  <c r="F2004" i="17" s="1"/>
  <c r="F2005" i="17" s="1"/>
  <c r="F2006" i="17" s="1"/>
  <c r="F2007" i="17" s="1"/>
  <c r="F2008" i="17" s="1"/>
  <c r="F2009" i="17" s="1"/>
  <c r="F2010" i="17" s="1"/>
  <c r="F2011" i="17" s="1"/>
  <c r="F2012" i="17" s="1"/>
  <c r="F2013" i="17" s="1"/>
  <c r="F2014" i="17" s="1"/>
  <c r="F2015" i="17" s="1"/>
  <c r="F2016" i="17" s="1"/>
  <c r="F2017" i="17" s="1"/>
  <c r="F2018" i="17" s="1"/>
  <c r="F2019" i="17" s="1"/>
  <c r="F2020" i="17" s="1"/>
  <c r="F2021" i="17" s="1"/>
  <c r="F2022" i="17" s="1"/>
  <c r="F2023" i="17" s="1"/>
  <c r="F2024" i="17" s="1"/>
  <c r="F2025" i="17" s="1"/>
  <c r="F2026" i="17" s="1"/>
  <c r="F2027" i="17" s="1"/>
  <c r="F2028" i="17" s="1"/>
  <c r="F2029" i="17" s="1"/>
  <c r="F2030" i="17" s="1"/>
  <c r="F2031" i="17" s="1"/>
  <c r="F2032" i="17" s="1"/>
  <c r="F2033" i="17" s="1"/>
  <c r="F2034" i="17" s="1"/>
  <c r="F2035" i="17" s="1"/>
  <c r="F2036" i="17" s="1"/>
  <c r="F2037" i="17" s="1"/>
  <c r="F2038" i="17" s="1"/>
  <c r="F2039" i="17" s="1"/>
  <c r="F2040" i="17" s="1"/>
  <c r="F2041" i="17" s="1"/>
  <c r="F2042" i="17" s="1"/>
  <c r="F2043" i="17" s="1"/>
  <c r="F2044" i="17" s="1"/>
  <c r="F2045" i="17" s="1"/>
  <c r="F2046" i="17" s="1"/>
  <c r="F2047" i="17" s="1"/>
  <c r="F2048" i="17" s="1"/>
  <c r="F2049" i="17" s="1"/>
  <c r="F2050" i="17" s="1"/>
  <c r="F2051" i="17" s="1"/>
  <c r="F2052" i="17" s="1"/>
  <c r="F2053" i="17" s="1"/>
  <c r="F2054" i="17" s="1"/>
  <c r="F2055" i="17" s="1"/>
  <c r="F2056" i="17" s="1"/>
  <c r="F2057" i="17" s="1"/>
  <c r="F2058" i="17" s="1"/>
  <c r="F2059" i="17" s="1"/>
  <c r="F2060" i="17" s="1"/>
  <c r="F2061" i="17" s="1"/>
  <c r="F2062" i="17" s="1"/>
  <c r="F2063" i="17" s="1"/>
  <c r="F2064" i="17" s="1"/>
  <c r="F2065" i="17" s="1"/>
  <c r="F2066" i="17" s="1"/>
  <c r="F2067" i="17" s="1"/>
  <c r="F2068" i="17" s="1"/>
  <c r="F2069" i="17" s="1"/>
  <c r="F2070" i="17" s="1"/>
  <c r="F2071" i="17" s="1"/>
  <c r="F2072" i="17" s="1"/>
  <c r="F2073" i="17" s="1"/>
  <c r="F2074" i="17" s="1"/>
  <c r="F2075" i="17" s="1"/>
  <c r="F2076" i="17" s="1"/>
  <c r="F2077" i="17" s="1"/>
  <c r="F2078" i="17" s="1"/>
  <c r="F2079" i="17" s="1"/>
  <c r="F2080" i="17" s="1"/>
  <c r="F2081" i="17" s="1"/>
  <c r="F2082" i="17" s="1"/>
  <c r="F2083" i="17" s="1"/>
  <c r="F2084" i="17" s="1"/>
  <c r="F2085" i="17" s="1"/>
  <c r="F2086" i="17" s="1"/>
  <c r="F2087" i="17" s="1"/>
  <c r="F2088" i="17" s="1"/>
  <c r="F2089" i="17" s="1"/>
  <c r="F2090" i="17" s="1"/>
  <c r="F2091" i="17" s="1"/>
  <c r="F2092" i="17" s="1"/>
  <c r="F2093" i="17" s="1"/>
  <c r="F2094" i="17" s="1"/>
  <c r="F2095" i="17" s="1"/>
  <c r="F2096" i="17" s="1"/>
  <c r="F2097" i="17" s="1"/>
  <c r="F2098" i="17" s="1"/>
  <c r="F2099" i="17" s="1"/>
  <c r="F2100" i="17" s="1"/>
  <c r="F2101" i="17" s="1"/>
  <c r="F2102" i="17" s="1"/>
  <c r="F2103" i="17" s="1"/>
  <c r="F2104" i="17" s="1"/>
  <c r="F2105" i="17" s="1"/>
  <c r="F2106" i="17" s="1"/>
  <c r="F2107" i="17" s="1"/>
  <c r="F2108" i="17" s="1"/>
  <c r="F2109" i="17" s="1"/>
  <c r="F2110" i="17" s="1"/>
  <c r="F2111" i="17" s="1"/>
  <c r="F2112" i="17" s="1"/>
  <c r="F2113" i="17" s="1"/>
  <c r="F2114" i="17" s="1"/>
  <c r="F2115" i="17" s="1"/>
  <c r="F2116" i="17" s="1"/>
  <c r="F2117" i="17" s="1"/>
  <c r="F2118" i="17" s="1"/>
  <c r="F2119" i="17" s="1"/>
  <c r="F2120" i="17" s="1"/>
  <c r="F2121" i="17" s="1"/>
  <c r="F2122" i="17" s="1"/>
  <c r="F2123" i="17" s="1"/>
  <c r="F2124" i="17" s="1"/>
  <c r="F2125" i="17" s="1"/>
  <c r="F2126" i="17" s="1"/>
  <c r="F2127" i="17" s="1"/>
  <c r="F2128" i="17" s="1"/>
  <c r="F2129" i="17" s="1"/>
  <c r="F2130" i="17" s="1"/>
  <c r="F2131" i="17" s="1"/>
  <c r="F2132" i="17" s="1"/>
  <c r="F2133" i="17" s="1"/>
  <c r="F2134" i="17" s="1"/>
  <c r="F2135" i="17" s="1"/>
  <c r="F2136" i="17" s="1"/>
  <c r="F2137" i="17" s="1"/>
  <c r="F2138" i="17" s="1"/>
  <c r="F2139" i="17" s="1"/>
  <c r="F2140" i="17" s="1"/>
  <c r="F2141" i="17" s="1"/>
  <c r="F2142" i="17" s="1"/>
  <c r="F2143" i="17" s="1"/>
  <c r="F2144" i="17" s="1"/>
  <c r="F2145" i="17" s="1"/>
  <c r="F2146" i="17" s="1"/>
  <c r="F2147" i="17" s="1"/>
  <c r="F2148" i="17" s="1"/>
  <c r="F2149" i="17" s="1"/>
  <c r="F2150" i="17" s="1"/>
  <c r="F2151" i="17" s="1"/>
  <c r="F2152" i="17" s="1"/>
  <c r="F2153" i="17" s="1"/>
  <c r="F2154" i="17" s="1"/>
  <c r="F2155" i="17" s="1"/>
  <c r="F2156" i="17" s="1"/>
  <c r="F2157" i="17" s="1"/>
  <c r="F2158" i="17" s="1"/>
  <c r="F2159" i="17" s="1"/>
  <c r="F2160" i="17" s="1"/>
  <c r="F2161" i="17" s="1"/>
  <c r="F2162" i="17" s="1"/>
  <c r="F2163" i="17" s="1"/>
  <c r="F2164" i="17" s="1"/>
  <c r="F2165" i="17" s="1"/>
  <c r="F2166" i="17" s="1"/>
  <c r="F2167" i="17" s="1"/>
  <c r="F2168" i="17" s="1"/>
  <c r="F2169" i="17" s="1"/>
  <c r="F2170" i="17" s="1"/>
  <c r="F2171" i="17" s="1"/>
  <c r="F2172" i="17" s="1"/>
  <c r="F2173" i="17" s="1"/>
  <c r="F2174" i="17" s="1"/>
  <c r="F2175" i="17" s="1"/>
  <c r="F2176" i="17" s="1"/>
  <c r="F2177" i="17" s="1"/>
  <c r="F2178" i="17" s="1"/>
  <c r="F2179" i="17" s="1"/>
  <c r="F2180" i="17" s="1"/>
  <c r="F2181" i="17" s="1"/>
  <c r="F2182" i="17" s="1"/>
  <c r="F2183" i="17" s="1"/>
  <c r="F2184" i="17" s="1"/>
  <c r="F2185" i="17" s="1"/>
  <c r="F2186" i="17" s="1"/>
  <c r="F2187" i="17" s="1"/>
  <c r="F2188" i="17" s="1"/>
  <c r="F2189" i="17" s="1"/>
  <c r="F2190" i="17" s="1"/>
  <c r="F2191" i="17" s="1"/>
  <c r="F2192" i="17" s="1"/>
  <c r="F2193" i="17" s="1"/>
  <c r="F2194" i="17" s="1"/>
  <c r="F2195" i="17" s="1"/>
  <c r="F2196" i="17" s="1"/>
  <c r="F2197" i="17" s="1"/>
  <c r="F2198" i="17" s="1"/>
  <c r="F2199" i="17" s="1"/>
  <c r="F2200" i="17" s="1"/>
  <c r="F2201" i="17" s="1"/>
  <c r="F2202" i="17" s="1"/>
  <c r="F2203" i="17" s="1"/>
  <c r="F2204" i="17" s="1"/>
  <c r="F2205" i="17" s="1"/>
  <c r="F2206" i="17" s="1"/>
  <c r="F2207" i="17" s="1"/>
  <c r="F2208" i="17" s="1"/>
  <c r="F2209" i="17" s="1"/>
  <c r="F2210" i="17" s="1"/>
  <c r="F2211" i="17" s="1"/>
  <c r="F2212" i="17" s="1"/>
  <c r="F2213" i="17" s="1"/>
  <c r="F2214" i="17" s="1"/>
  <c r="F2215" i="17" s="1"/>
  <c r="F2216" i="17" s="1"/>
  <c r="F2217" i="17" s="1"/>
  <c r="F2218" i="17" s="1"/>
  <c r="F2219" i="17" s="1"/>
  <c r="F2220" i="17" s="1"/>
  <c r="F2221" i="17" s="1"/>
  <c r="F2222" i="17" s="1"/>
  <c r="F2223" i="17" s="1"/>
  <c r="F2224" i="17" s="1"/>
  <c r="F2225" i="17" s="1"/>
  <c r="F2226" i="17" s="1"/>
  <c r="F2227" i="17" s="1"/>
  <c r="F2228" i="17" s="1"/>
  <c r="F2229" i="17" s="1"/>
  <c r="F2230" i="17" s="1"/>
  <c r="F2231" i="17" s="1"/>
  <c r="F2232" i="17" s="1"/>
  <c r="F2233" i="17" s="1"/>
  <c r="F2234" i="17" s="1"/>
  <c r="F2235" i="17" s="1"/>
  <c r="F2236" i="17" s="1"/>
  <c r="F2237" i="17" s="1"/>
  <c r="F2238" i="17" s="1"/>
  <c r="F2239" i="17" s="1"/>
  <c r="F2240" i="17" s="1"/>
  <c r="F2241" i="17" s="1"/>
  <c r="F2242" i="17" s="1"/>
  <c r="F2243" i="17" s="1"/>
  <c r="F2244" i="17" s="1"/>
  <c r="F2245" i="17" s="1"/>
  <c r="F2246" i="17" s="1"/>
  <c r="F2247" i="17" s="1"/>
  <c r="F2248" i="17" s="1"/>
  <c r="F2249" i="17" s="1"/>
  <c r="F2250" i="17" s="1"/>
  <c r="F2251" i="17" s="1"/>
  <c r="F2252" i="17" s="1"/>
  <c r="F2253" i="17" s="1"/>
  <c r="F2254" i="17" s="1"/>
  <c r="F2255" i="17" s="1"/>
  <c r="F2256" i="17" s="1"/>
  <c r="F2257" i="17" s="1"/>
  <c r="F2258" i="17" s="1"/>
  <c r="F2259" i="17" s="1"/>
  <c r="F2260" i="17" s="1"/>
  <c r="F2261" i="17" s="1"/>
  <c r="F2262" i="17" s="1"/>
  <c r="F2263" i="17" s="1"/>
  <c r="F2264" i="17" s="1"/>
  <c r="F2265" i="17" s="1"/>
  <c r="F2266" i="17" s="1"/>
  <c r="F2267" i="17" s="1"/>
  <c r="F2268" i="17" s="1"/>
  <c r="F2269" i="17" s="1"/>
  <c r="F2270" i="17" s="1"/>
  <c r="F2271" i="17" s="1"/>
  <c r="F2272" i="17" s="1"/>
  <c r="F2273" i="17" s="1"/>
  <c r="F2274" i="17" s="1"/>
  <c r="F2275" i="17" s="1"/>
  <c r="F2276" i="17" s="1"/>
  <c r="F2277" i="17" s="1"/>
  <c r="F2278" i="17" s="1"/>
  <c r="F2279" i="17" s="1"/>
  <c r="F2280" i="17" s="1"/>
  <c r="F2281" i="17" s="1"/>
  <c r="F2282" i="17" s="1"/>
  <c r="F2283" i="17" s="1"/>
  <c r="F2284" i="17" s="1"/>
  <c r="F2285" i="17" s="1"/>
  <c r="F2286" i="17" s="1"/>
  <c r="F2287" i="17" s="1"/>
  <c r="F2288" i="17" s="1"/>
  <c r="F2289" i="17" s="1"/>
  <c r="F2290" i="17" s="1"/>
  <c r="F2291" i="17" s="1"/>
  <c r="F2292" i="17" s="1"/>
  <c r="F2293" i="17" s="1"/>
  <c r="F2294" i="17" s="1"/>
  <c r="F2295" i="17" s="1"/>
  <c r="F2296" i="17" s="1"/>
  <c r="F2297" i="17" s="1"/>
  <c r="F2298" i="17" s="1"/>
  <c r="F2299" i="17" s="1"/>
  <c r="G49" i="16"/>
  <c r="G199" i="16"/>
  <c r="G208" i="16"/>
  <c r="G95" i="16"/>
  <c r="G246" i="16"/>
  <c r="G287" i="16"/>
  <c r="G131" i="16"/>
  <c r="G275" i="16"/>
  <c r="G243" i="16"/>
  <c r="G41" i="16"/>
  <c r="G293" i="16"/>
  <c r="G266" i="16"/>
  <c r="G27" i="16" l="1"/>
  <c r="G113" i="16"/>
  <c r="O129" i="16"/>
  <c r="P129" i="16" s="1"/>
  <c r="G212" i="16"/>
  <c r="O245" i="16"/>
  <c r="P245" i="16" s="1"/>
  <c r="G75" i="16"/>
  <c r="O105" i="16"/>
  <c r="G238" i="16"/>
  <c r="J153" i="16"/>
  <c r="K153" i="16" s="1"/>
  <c r="O214" i="16"/>
  <c r="J183" i="16"/>
  <c r="K183" i="16" s="1"/>
  <c r="F236" i="16"/>
  <c r="F280" i="16"/>
  <c r="G280" i="16" s="1"/>
  <c r="J40" i="16"/>
  <c r="K40" i="16" s="1"/>
  <c r="J44" i="16"/>
  <c r="K44" i="16" s="1"/>
  <c r="G67" i="16"/>
  <c r="J120" i="16"/>
  <c r="K120" i="16" s="1"/>
  <c r="F264" i="16"/>
  <c r="F253" i="16"/>
  <c r="G253" i="16" s="1"/>
  <c r="G239" i="16"/>
  <c r="J107" i="16"/>
  <c r="K107" i="16" s="1"/>
  <c r="J12" i="16"/>
  <c r="K12" i="16" s="1"/>
  <c r="E177" i="16"/>
  <c r="J177" i="16" s="1"/>
  <c r="K177" i="16" s="1"/>
  <c r="E193" i="16"/>
  <c r="G73" i="16"/>
  <c r="M101" i="16"/>
  <c r="G33" i="16"/>
  <c r="G26" i="16"/>
  <c r="J82" i="16"/>
  <c r="K82" i="16" s="1"/>
  <c r="J98" i="16"/>
  <c r="K98" i="16" s="1"/>
  <c r="G91" i="16"/>
  <c r="O101" i="16"/>
  <c r="P101" i="16" s="1"/>
  <c r="G214" i="16"/>
  <c r="O197" i="16"/>
  <c r="Q197" i="16" s="1"/>
  <c r="E233" i="16"/>
  <c r="E217" i="16"/>
  <c r="M217" i="16" s="1"/>
  <c r="J275" i="16"/>
  <c r="K275" i="16" s="1"/>
  <c r="E102" i="16"/>
  <c r="G102" i="16" s="1"/>
  <c r="J94" i="16"/>
  <c r="K94" i="16" s="1"/>
  <c r="E237" i="16"/>
  <c r="G237" i="16" s="1"/>
  <c r="E229" i="16"/>
  <c r="E225" i="16"/>
  <c r="M225" i="16" s="1"/>
  <c r="E205" i="16"/>
  <c r="E157" i="16"/>
  <c r="J253" i="16"/>
  <c r="K253" i="16" s="1"/>
  <c r="E221" i="16"/>
  <c r="G221" i="16" s="1"/>
  <c r="E249" i="16"/>
  <c r="E209" i="16"/>
  <c r="E202" i="16"/>
  <c r="E174" i="16"/>
  <c r="E161" i="16"/>
  <c r="E154" i="16"/>
  <c r="E111" i="16"/>
  <c r="E74" i="16"/>
  <c r="E55" i="16"/>
  <c r="D104" i="16"/>
  <c r="D179" i="16"/>
  <c r="D131" i="16"/>
  <c r="D80" i="16"/>
  <c r="D7" i="16"/>
  <c r="D251" i="16"/>
  <c r="D8" i="16"/>
  <c r="D139" i="16"/>
  <c r="D218" i="16"/>
  <c r="D210" i="16"/>
  <c r="D183" i="16"/>
  <c r="D214" i="16"/>
  <c r="D68" i="16"/>
  <c r="G150" i="16"/>
  <c r="G57" i="16"/>
  <c r="O13" i="16"/>
  <c r="G121" i="16"/>
  <c r="J155" i="16"/>
  <c r="K155" i="16" s="1"/>
  <c r="G259" i="16"/>
  <c r="G257" i="16"/>
  <c r="G196" i="16"/>
  <c r="F224" i="16"/>
  <c r="F184" i="16"/>
  <c r="M65" i="16"/>
  <c r="J261" i="16"/>
  <c r="K261" i="16" s="1"/>
  <c r="F168" i="16"/>
  <c r="G168" i="16" s="1"/>
  <c r="F232" i="16"/>
  <c r="G232" i="16" s="1"/>
  <c r="F201" i="16"/>
  <c r="F276" i="16"/>
  <c r="F59" i="16"/>
  <c r="F223" i="16"/>
  <c r="J223" i="16" s="1"/>
  <c r="K223" i="16" s="1"/>
  <c r="F97" i="16"/>
  <c r="F48" i="16"/>
  <c r="E241" i="16"/>
  <c r="F284" i="16"/>
  <c r="J284" i="16" s="1"/>
  <c r="K284" i="16" s="1"/>
  <c r="F289" i="16"/>
  <c r="F265" i="16"/>
  <c r="F272" i="16"/>
  <c r="G272" i="16" s="1"/>
  <c r="F288" i="16"/>
  <c r="F160" i="16"/>
  <c r="F39" i="16"/>
  <c r="J39" i="16" s="1"/>
  <c r="K39" i="16" s="1"/>
  <c r="F269" i="16"/>
  <c r="J269" i="16" s="1"/>
  <c r="K269" i="16" s="1"/>
  <c r="F219" i="16"/>
  <c r="G219" i="16" s="1"/>
  <c r="F211" i="16"/>
  <c r="G211" i="16" s="1"/>
  <c r="F157" i="16"/>
  <c r="J157" i="16" s="1"/>
  <c r="K157" i="16" s="1"/>
  <c r="F145" i="16"/>
  <c r="O145" i="16" s="1"/>
  <c r="F116" i="16"/>
  <c r="G116" i="16" s="1"/>
  <c r="F108" i="16"/>
  <c r="G108" i="16" s="1"/>
  <c r="F89" i="16"/>
  <c r="F58" i="16"/>
  <c r="G58" i="16" s="1"/>
  <c r="D172" i="16"/>
  <c r="D216" i="16"/>
  <c r="D204" i="16"/>
  <c r="D156" i="16"/>
  <c r="D124" i="16"/>
  <c r="D112" i="16"/>
  <c r="D240" i="16"/>
  <c r="D212" i="16"/>
  <c r="D200" i="16"/>
  <c r="D248" i="16"/>
  <c r="D244" i="16"/>
  <c r="D220" i="16"/>
  <c r="J9" i="16"/>
  <c r="K9" i="16" s="1"/>
  <c r="G240" i="16"/>
  <c r="G157" i="16"/>
  <c r="G148" i="16"/>
  <c r="G197" i="16"/>
  <c r="J255" i="16"/>
  <c r="K255" i="16" s="1"/>
  <c r="J113" i="16"/>
  <c r="K113" i="16" s="1"/>
  <c r="J123" i="16"/>
  <c r="K123" i="16" s="1"/>
  <c r="J197" i="16"/>
  <c r="K197" i="16" s="1"/>
  <c r="O77" i="16"/>
  <c r="G175" i="16"/>
  <c r="G35" i="16"/>
  <c r="G177" i="16"/>
  <c r="J69" i="16"/>
  <c r="K69" i="16" s="1"/>
  <c r="G62" i="16"/>
  <c r="J129" i="16"/>
  <c r="K129" i="16" s="1"/>
  <c r="J291" i="16"/>
  <c r="K291" i="16" s="1"/>
  <c r="G43" i="16"/>
  <c r="G69" i="16"/>
  <c r="G56" i="16"/>
  <c r="G89" i="16"/>
  <c r="J65" i="16"/>
  <c r="K65" i="16" s="1"/>
  <c r="J29" i="16"/>
  <c r="K29" i="16" s="1"/>
  <c r="J17" i="16"/>
  <c r="K17" i="16" s="1"/>
  <c r="J15" i="16"/>
  <c r="K15" i="16" s="1"/>
  <c r="G227" i="16"/>
  <c r="O206" i="16"/>
  <c r="Q206" i="16" s="1"/>
  <c r="F178" i="16"/>
  <c r="G178" i="16" s="1"/>
  <c r="G39" i="16"/>
  <c r="G9" i="16"/>
  <c r="G24" i="16"/>
  <c r="G77" i="16"/>
  <c r="G188" i="16"/>
  <c r="J14" i="16"/>
  <c r="K14" i="16" s="1"/>
  <c r="J217" i="16"/>
  <c r="K217" i="16" s="1"/>
  <c r="J88" i="16"/>
  <c r="K88" i="16" s="1"/>
  <c r="J158" i="16"/>
  <c r="K158" i="16" s="1"/>
  <c r="F117" i="16"/>
  <c r="G117" i="16" s="1"/>
  <c r="F83" i="16"/>
  <c r="M83" i="16" s="1"/>
  <c r="F159" i="16"/>
  <c r="J159" i="16" s="1"/>
  <c r="K159" i="16" s="1"/>
  <c r="F230" i="16"/>
  <c r="G182" i="16"/>
  <c r="M241" i="16"/>
  <c r="F205" i="16"/>
  <c r="M205" i="16" s="1"/>
  <c r="F187" i="16"/>
  <c r="G187" i="16" s="1"/>
  <c r="F171" i="16"/>
  <c r="F70" i="16"/>
  <c r="J70" i="16" s="1"/>
  <c r="K70" i="16" s="1"/>
  <c r="F19" i="16"/>
  <c r="J19" i="16" s="1"/>
  <c r="K19" i="16" s="1"/>
  <c r="O57" i="16"/>
  <c r="P57" i="16" s="1"/>
  <c r="G135" i="16"/>
  <c r="G160" i="16"/>
  <c r="J160" i="16"/>
  <c r="K160" i="16" s="1"/>
  <c r="G206" i="16"/>
  <c r="J257" i="16"/>
  <c r="K257" i="16" s="1"/>
  <c r="J206" i="16"/>
  <c r="K206" i="16" s="1"/>
  <c r="J25" i="16"/>
  <c r="K25" i="16" s="1"/>
  <c r="O66" i="16"/>
  <c r="P66" i="16" s="1"/>
  <c r="M25" i="16"/>
  <c r="E192" i="16"/>
  <c r="G192" i="16" s="1"/>
  <c r="E185" i="16"/>
  <c r="E126" i="16"/>
  <c r="G203" i="16"/>
  <c r="J195" i="16"/>
  <c r="K195" i="16" s="1"/>
  <c r="J227" i="16"/>
  <c r="K227" i="16" s="1"/>
  <c r="G25" i="16"/>
  <c r="G40" i="16"/>
  <c r="G15" i="16"/>
  <c r="J124" i="16"/>
  <c r="K124" i="16" s="1"/>
  <c r="J47" i="16"/>
  <c r="K47" i="16" s="1"/>
  <c r="J27" i="16"/>
  <c r="K27" i="16" s="1"/>
  <c r="O45" i="16"/>
  <c r="Q45" i="16" s="1"/>
  <c r="E172" i="16"/>
  <c r="E189" i="16"/>
  <c r="G189" i="16" s="1"/>
  <c r="E130" i="16"/>
  <c r="G130" i="16" s="1"/>
  <c r="O199" i="16"/>
  <c r="G152" i="16"/>
  <c r="O65" i="16"/>
  <c r="Q65" i="16" s="1"/>
  <c r="J141" i="16"/>
  <c r="K141" i="16" s="1"/>
  <c r="J232" i="16"/>
  <c r="K232" i="16" s="1"/>
  <c r="G262" i="16"/>
  <c r="J230" i="16"/>
  <c r="K230" i="16" s="1"/>
  <c r="J276" i="16"/>
  <c r="K276" i="16" s="1"/>
  <c r="G278" i="16"/>
  <c r="E222" i="16"/>
  <c r="J222" i="16" s="1"/>
  <c r="K222" i="16" s="1"/>
  <c r="E207" i="16"/>
  <c r="E167" i="16"/>
  <c r="E169" i="16"/>
  <c r="E200" i="16"/>
  <c r="E213" i="16"/>
  <c r="G213" i="16" s="1"/>
  <c r="E78" i="16"/>
  <c r="E96" i="16"/>
  <c r="E92" i="16"/>
  <c r="J92" i="16" s="1"/>
  <c r="K92" i="16" s="1"/>
  <c r="G8" i="16"/>
  <c r="G231" i="16"/>
  <c r="G114" i="16"/>
  <c r="G38" i="16"/>
  <c r="G291" i="16"/>
  <c r="G45" i="16"/>
  <c r="J13" i="16"/>
  <c r="K13" i="16" s="1"/>
  <c r="G7" i="16"/>
  <c r="E218" i="16"/>
  <c r="G218" i="16" s="1"/>
  <c r="E118" i="16"/>
  <c r="M118" i="16" s="1"/>
  <c r="J212" i="16"/>
  <c r="K212" i="16" s="1"/>
  <c r="D217" i="16"/>
  <c r="D205" i="16"/>
  <c r="D199" i="16"/>
  <c r="D191" i="16"/>
  <c r="D98" i="16"/>
  <c r="D153" i="16"/>
  <c r="D103" i="16"/>
  <c r="D94" i="16"/>
  <c r="D79" i="16"/>
  <c r="D57" i="16"/>
  <c r="D184" i="16"/>
  <c r="D163" i="16"/>
  <c r="J7" i="16"/>
  <c r="K7" i="16" s="1"/>
  <c r="G155" i="16"/>
  <c r="G127" i="16"/>
  <c r="J225" i="16"/>
  <c r="K225" i="16" s="1"/>
  <c r="J36" i="16"/>
  <c r="K36" i="16" s="1"/>
  <c r="O21" i="16"/>
  <c r="Q21" i="16" s="1"/>
  <c r="M21" i="16"/>
  <c r="J80" i="16"/>
  <c r="K80" i="16" s="1"/>
  <c r="J59" i="16"/>
  <c r="K59" i="16" s="1"/>
  <c r="G97" i="16"/>
  <c r="G48" i="16"/>
  <c r="Q129" i="16"/>
  <c r="J189" i="16"/>
  <c r="K189" i="16" s="1"/>
  <c r="O17" i="16"/>
  <c r="Q17" i="16" s="1"/>
  <c r="J208" i="16"/>
  <c r="K208" i="16" s="1"/>
  <c r="G16" i="16"/>
  <c r="J21" i="16"/>
  <c r="K21" i="16" s="1"/>
  <c r="M57" i="16"/>
  <c r="J236" i="16"/>
  <c r="K236" i="16" s="1"/>
  <c r="M226" i="16"/>
  <c r="J204" i="16"/>
  <c r="K204" i="16" s="1"/>
  <c r="M201" i="16"/>
  <c r="J182" i="16"/>
  <c r="K182" i="16" s="1"/>
  <c r="J119" i="16"/>
  <c r="K119" i="16" s="1"/>
  <c r="G251" i="16"/>
  <c r="G23" i="16"/>
  <c r="J180" i="16"/>
  <c r="K180" i="16" s="1"/>
  <c r="G71" i="16"/>
  <c r="M149" i="16"/>
  <c r="G166" i="16"/>
  <c r="G10" i="16"/>
  <c r="M105" i="16"/>
  <c r="G183" i="16"/>
  <c r="J243" i="16"/>
  <c r="K243" i="16" s="1"/>
  <c r="G42" i="16"/>
  <c r="G136" i="16"/>
  <c r="J137" i="16"/>
  <c r="K137" i="16" s="1"/>
  <c r="J156" i="16"/>
  <c r="K156" i="16" s="1"/>
  <c r="J79" i="16"/>
  <c r="K79" i="16" s="1"/>
  <c r="J249" i="16"/>
  <c r="K249" i="16" s="1"/>
  <c r="J235" i="16"/>
  <c r="K235" i="16" s="1"/>
  <c r="J18" i="16"/>
  <c r="K18" i="16" s="1"/>
  <c r="O237" i="16"/>
  <c r="Q237" i="16" s="1"/>
  <c r="G99" i="16"/>
  <c r="G193" i="16"/>
  <c r="G68" i="16"/>
  <c r="M85" i="16"/>
  <c r="J254" i="16"/>
  <c r="K254" i="16" s="1"/>
  <c r="J294" i="16"/>
  <c r="K294" i="16" s="1"/>
  <c r="J280" i="16"/>
  <c r="K280" i="16" s="1"/>
  <c r="J117" i="16"/>
  <c r="K117" i="16" s="1"/>
  <c r="O272" i="16"/>
  <c r="Q272" i="16" s="1"/>
  <c r="M260" i="16"/>
  <c r="M252" i="16"/>
  <c r="O240" i="16"/>
  <c r="P240" i="16" s="1"/>
  <c r="O224" i="16"/>
  <c r="P224" i="16" s="1"/>
  <c r="M208" i="16"/>
  <c r="M160" i="16"/>
  <c r="M148" i="16"/>
  <c r="M144" i="16"/>
  <c r="O140" i="16"/>
  <c r="P140" i="16" s="1"/>
  <c r="O132" i="16"/>
  <c r="Q132" i="16" s="1"/>
  <c r="M124" i="16"/>
  <c r="M120" i="16"/>
  <c r="O104" i="16"/>
  <c r="P104" i="16" s="1"/>
  <c r="M88" i="16"/>
  <c r="M76" i="16"/>
  <c r="O64" i="16"/>
  <c r="Q64" i="16" s="1"/>
  <c r="O56" i="16"/>
  <c r="P56" i="16" s="1"/>
  <c r="M40" i="16"/>
  <c r="M32" i="16"/>
  <c r="O24" i="16"/>
  <c r="Q24" i="16" s="1"/>
  <c r="O16" i="16"/>
  <c r="Q16" i="16" s="1"/>
  <c r="M12" i="16"/>
  <c r="M8" i="16"/>
  <c r="G285" i="16"/>
  <c r="J242" i="16"/>
  <c r="K242" i="16" s="1"/>
  <c r="M26" i="16"/>
  <c r="J75" i="16"/>
  <c r="K75" i="16" s="1"/>
  <c r="G13" i="16"/>
  <c r="J95" i="16"/>
  <c r="K95" i="16" s="1"/>
  <c r="J126" i="16"/>
  <c r="K126" i="16" s="1"/>
  <c r="J192" i="16"/>
  <c r="K192" i="16" s="1"/>
  <c r="J252" i="16"/>
  <c r="K252" i="16" s="1"/>
  <c r="G129" i="16"/>
  <c r="G21" i="16"/>
  <c r="O9" i="16"/>
  <c r="Q9" i="16" s="1"/>
  <c r="O263" i="16"/>
  <c r="Q263" i="16" s="1"/>
  <c r="M247" i="16"/>
  <c r="O47" i="16"/>
  <c r="Q47" i="16" s="1"/>
  <c r="G256" i="16"/>
  <c r="J256" i="16"/>
  <c r="K256" i="16" s="1"/>
  <c r="G201" i="16"/>
  <c r="J201" i="16"/>
  <c r="K201" i="16" s="1"/>
  <c r="G244" i="16"/>
  <c r="J244" i="16"/>
  <c r="K244" i="16" s="1"/>
  <c r="G281" i="16"/>
  <c r="J281" i="16"/>
  <c r="K281" i="16" s="1"/>
  <c r="J233" i="16"/>
  <c r="K233" i="16" s="1"/>
  <c r="G233" i="16"/>
  <c r="G223" i="16"/>
  <c r="O256" i="16"/>
  <c r="Q256" i="16" s="1"/>
  <c r="M228" i="16"/>
  <c r="M68" i="16"/>
  <c r="M48" i="16"/>
  <c r="Q69" i="16"/>
  <c r="G235" i="16"/>
  <c r="G149" i="16"/>
  <c r="G85" i="16"/>
  <c r="G137" i="16"/>
  <c r="G241" i="16"/>
  <c r="J85" i="16"/>
  <c r="K85" i="16" s="1"/>
  <c r="J145" i="16"/>
  <c r="K145" i="16" s="1"/>
  <c r="J48" i="16"/>
  <c r="K48" i="16" s="1"/>
  <c r="J149" i="16"/>
  <c r="K149" i="16" s="1"/>
  <c r="J193" i="16"/>
  <c r="K193" i="16" s="1"/>
  <c r="J238" i="16"/>
  <c r="K238" i="16" s="1"/>
  <c r="O254" i="16"/>
  <c r="P254" i="16" s="1"/>
  <c r="M254" i="16"/>
  <c r="M37" i="16"/>
  <c r="O37" i="16"/>
  <c r="Q37" i="16" s="1"/>
  <c r="G52" i="16"/>
  <c r="J52" i="16"/>
  <c r="K52" i="16" s="1"/>
  <c r="O81" i="16"/>
  <c r="P81" i="16" s="1"/>
  <c r="M81" i="16"/>
  <c r="J81" i="16"/>
  <c r="K81" i="16" s="1"/>
  <c r="M234" i="16"/>
  <c r="J234" i="16"/>
  <c r="K234" i="16" s="1"/>
  <c r="M193" i="16"/>
  <c r="M237" i="16"/>
  <c r="J196" i="16"/>
  <c r="K196" i="16" s="1"/>
  <c r="J103" i="16"/>
  <c r="K103" i="16" s="1"/>
  <c r="G119" i="16"/>
  <c r="J45" i="16"/>
  <c r="K45" i="16" s="1"/>
  <c r="J34" i="16"/>
  <c r="K34" i="16" s="1"/>
  <c r="J101" i="16"/>
  <c r="K101" i="16" s="1"/>
  <c r="J179" i="16"/>
  <c r="K179" i="16" s="1"/>
  <c r="O109" i="16"/>
  <c r="P109" i="16" s="1"/>
  <c r="J109" i="16"/>
  <c r="K109" i="16" s="1"/>
  <c r="G146" i="16"/>
  <c r="O146" i="16"/>
  <c r="P146" i="16" s="1"/>
  <c r="M232" i="16"/>
  <c r="O156" i="16"/>
  <c r="Q156" i="16" s="1"/>
  <c r="M128" i="16"/>
  <c r="G180" i="16"/>
  <c r="G105" i="16"/>
  <c r="J41" i="16"/>
  <c r="K41" i="16" s="1"/>
  <c r="M41" i="16"/>
  <c r="G87" i="16"/>
  <c r="J87" i="16"/>
  <c r="K87" i="16" s="1"/>
  <c r="M97" i="16"/>
  <c r="Q66" i="16"/>
  <c r="G236" i="16"/>
  <c r="G79" i="16"/>
  <c r="G156" i="16"/>
  <c r="G228" i="16"/>
  <c r="G145" i="16"/>
  <c r="G18" i="16"/>
  <c r="G81" i="16"/>
  <c r="J99" i="16"/>
  <c r="K99" i="16" s="1"/>
  <c r="J121" i="16"/>
  <c r="K121" i="16" s="1"/>
  <c r="J271" i="16"/>
  <c r="K271" i="16" s="1"/>
  <c r="J226" i="16"/>
  <c r="K226" i="16" s="1"/>
  <c r="J23" i="16"/>
  <c r="K23" i="16" s="1"/>
  <c r="J146" i="16"/>
  <c r="K146" i="16" s="1"/>
  <c r="J262" i="16"/>
  <c r="K262" i="16" s="1"/>
  <c r="J130" i="16"/>
  <c r="K130" i="16" s="1"/>
  <c r="J68" i="16"/>
  <c r="K68" i="16" s="1"/>
  <c r="O85" i="16"/>
  <c r="Q85" i="16" s="1"/>
  <c r="O61" i="16"/>
  <c r="P61" i="16" s="1"/>
  <c r="G61" i="16"/>
  <c r="J61" i="16"/>
  <c r="K61" i="16" s="1"/>
  <c r="M73" i="16"/>
  <c r="J73" i="16"/>
  <c r="K73" i="16" s="1"/>
  <c r="J133" i="16"/>
  <c r="K133" i="16" s="1"/>
  <c r="G133" i="16"/>
  <c r="G132" i="16"/>
  <c r="J274" i="16"/>
  <c r="K274" i="16" s="1"/>
  <c r="J77" i="16"/>
  <c r="K77" i="16" s="1"/>
  <c r="G204" i="16"/>
  <c r="J251" i="16"/>
  <c r="K251" i="16" s="1"/>
  <c r="J67" i="16"/>
  <c r="K67" i="16" s="1"/>
  <c r="J37" i="16"/>
  <c r="K37" i="16" s="1"/>
  <c r="M173" i="16"/>
  <c r="J173" i="16"/>
  <c r="K173" i="16" s="1"/>
  <c r="M42" i="16"/>
  <c r="J42" i="16"/>
  <c r="K42" i="16" s="1"/>
  <c r="J97" i="16"/>
  <c r="K97" i="16" s="1"/>
  <c r="O97" i="16"/>
  <c r="Q97" i="16" s="1"/>
  <c r="J210" i="16"/>
  <c r="K210" i="16" s="1"/>
  <c r="G210" i="16"/>
  <c r="G276" i="16"/>
  <c r="G254" i="16"/>
  <c r="G230" i="16"/>
  <c r="G59" i="16"/>
  <c r="G109" i="16"/>
  <c r="G141" i="16"/>
  <c r="J237" i="16"/>
  <c r="K237" i="16" s="1"/>
  <c r="O141" i="16"/>
  <c r="Q141" i="16" s="1"/>
  <c r="M10" i="16"/>
  <c r="O165" i="16"/>
  <c r="Q165" i="16" s="1"/>
  <c r="J165" i="16"/>
  <c r="K165" i="16" s="1"/>
  <c r="J241" i="16"/>
  <c r="K241" i="16" s="1"/>
  <c r="M104" i="16"/>
  <c r="O260" i="16"/>
  <c r="Q260" i="16" s="1"/>
  <c r="O153" i="16"/>
  <c r="P153" i="16" s="1"/>
  <c r="O217" i="16"/>
  <c r="Q217" i="16" s="1"/>
  <c r="J76" i="16"/>
  <c r="K76" i="16" s="1"/>
  <c r="O113" i="16"/>
  <c r="P113" i="16" s="1"/>
  <c r="G226" i="16"/>
  <c r="O90" i="16"/>
  <c r="Q90" i="16" s="1"/>
  <c r="J90" i="16"/>
  <c r="K90" i="16" s="1"/>
  <c r="O29" i="16"/>
  <c r="P29" i="16" s="1"/>
  <c r="G29" i="16"/>
  <c r="J292" i="16"/>
  <c r="K292" i="16" s="1"/>
  <c r="G274" i="16"/>
  <c r="G179" i="16"/>
  <c r="G80" i="16"/>
  <c r="G90" i="16"/>
  <c r="G17" i="16"/>
  <c r="G217" i="16"/>
  <c r="G165" i="16"/>
  <c r="G252" i="16"/>
  <c r="G153" i="16"/>
  <c r="G225" i="16"/>
  <c r="G34" i="16"/>
  <c r="G103" i="16"/>
  <c r="G50" i="16"/>
  <c r="J211" i="16"/>
  <c r="K211" i="16" s="1"/>
  <c r="J104" i="16"/>
  <c r="K104" i="16" s="1"/>
  <c r="G126" i="16"/>
  <c r="O279" i="16"/>
  <c r="P279" i="16" s="1"/>
  <c r="O271" i="16"/>
  <c r="P271" i="16" s="1"/>
  <c r="O251" i="16"/>
  <c r="P251" i="16" s="1"/>
  <c r="O239" i="16"/>
  <c r="Q239" i="16" s="1"/>
  <c r="M223" i="16"/>
  <c r="O195" i="16"/>
  <c r="O183" i="16"/>
  <c r="P183" i="16" s="1"/>
  <c r="M179" i="16"/>
  <c r="O175" i="16"/>
  <c r="P175" i="16" s="1"/>
  <c r="O171" i="16"/>
  <c r="P171" i="16" s="1"/>
  <c r="O159" i="16"/>
  <c r="Q159" i="16" s="1"/>
  <c r="O151" i="16"/>
  <c r="Q151" i="16" s="1"/>
  <c r="O131" i="16"/>
  <c r="P131" i="16" s="1"/>
  <c r="M127" i="16"/>
  <c r="M99" i="16"/>
  <c r="M87" i="16"/>
  <c r="M75" i="16"/>
  <c r="O71" i="16"/>
  <c r="Q71" i="16" s="1"/>
  <c r="M59" i="16"/>
  <c r="M39" i="16"/>
  <c r="O35" i="16"/>
  <c r="P35" i="16" s="1"/>
  <c r="M15" i="16"/>
  <c r="M114" i="16"/>
  <c r="J102" i="16"/>
  <c r="K102" i="16" s="1"/>
  <c r="M69" i="16"/>
  <c r="M38" i="16"/>
  <c r="M145" i="16"/>
  <c r="M70" i="16"/>
  <c r="M294" i="16"/>
  <c r="O278" i="16"/>
  <c r="Q278" i="16" s="1"/>
  <c r="M274" i="16"/>
  <c r="M270" i="16"/>
  <c r="M262" i="16"/>
  <c r="O242" i="16"/>
  <c r="M238" i="16"/>
  <c r="O234" i="16"/>
  <c r="P234" i="16" s="1"/>
  <c r="O230" i="16"/>
  <c r="M214" i="16"/>
  <c r="M206" i="16"/>
  <c r="O186" i="16"/>
  <c r="M182" i="16"/>
  <c r="M178" i="16"/>
  <c r="O174" i="16"/>
  <c r="P174" i="16" s="1"/>
  <c r="M166" i="16"/>
  <c r="M162" i="16"/>
  <c r="M158" i="16"/>
  <c r="M150" i="16"/>
  <c r="M146" i="16"/>
  <c r="O130" i="16"/>
  <c r="Q130" i="16" s="1"/>
  <c r="O126" i="16"/>
  <c r="Q126" i="16" s="1"/>
  <c r="O122" i="16"/>
  <c r="P122" i="16" s="1"/>
  <c r="O114" i="16"/>
  <c r="Q114" i="16" s="1"/>
  <c r="M98" i="16"/>
  <c r="M94" i="16"/>
  <c r="M90" i="16"/>
  <c r="M66" i="16"/>
  <c r="O62" i="16"/>
  <c r="Q62" i="16" s="1"/>
  <c r="O58" i="16"/>
  <c r="O50" i="16"/>
  <c r="Q50" i="16" s="1"/>
  <c r="O46" i="16"/>
  <c r="Q46" i="16" s="1"/>
  <c r="O42" i="16"/>
  <c r="Q42" i="16" s="1"/>
  <c r="O38" i="16"/>
  <c r="Q38" i="16" s="1"/>
  <c r="M34" i="16"/>
  <c r="O26" i="16"/>
  <c r="Q26" i="16" s="1"/>
  <c r="O18" i="16"/>
  <c r="Q18" i="16" s="1"/>
  <c r="M14" i="16"/>
  <c r="O10" i="16"/>
  <c r="P10" i="16" s="1"/>
  <c r="J105" i="16"/>
  <c r="K105" i="16" s="1"/>
  <c r="M293" i="16"/>
  <c r="O289" i="16"/>
  <c r="P289" i="16" s="1"/>
  <c r="O285" i="16"/>
  <c r="P285" i="16" s="1"/>
  <c r="O281" i="16"/>
  <c r="O269" i="16"/>
  <c r="P269" i="16" s="1"/>
  <c r="M265" i="16"/>
  <c r="O261" i="16"/>
  <c r="P261" i="16" s="1"/>
  <c r="M257" i="16"/>
  <c r="O253" i="16"/>
  <c r="P253" i="16" s="1"/>
  <c r="M245" i="16"/>
  <c r="O241" i="16"/>
  <c r="P241" i="16" s="1"/>
  <c r="M233" i="16"/>
  <c r="O229" i="16"/>
  <c r="O225" i="16"/>
  <c r="O201" i="16"/>
  <c r="P201" i="16" s="1"/>
  <c r="O193" i="16"/>
  <c r="Q193" i="16" s="1"/>
  <c r="M189" i="16"/>
  <c r="O185" i="16"/>
  <c r="P185" i="16" s="1"/>
  <c r="O177" i="16"/>
  <c r="O173" i="16"/>
  <c r="M165" i="16"/>
  <c r="O157" i="16"/>
  <c r="Q157" i="16" s="1"/>
  <c r="M153" i="16"/>
  <c r="O149" i="16"/>
  <c r="P149" i="16" s="1"/>
  <c r="M141" i="16"/>
  <c r="O133" i="16"/>
  <c r="M125" i="16"/>
  <c r="M121" i="16"/>
  <c r="M117" i="16"/>
  <c r="O117" i="16" s="1"/>
  <c r="P117" i="16" s="1"/>
  <c r="M113" i="16"/>
  <c r="M109" i="16"/>
  <c r="P37" i="16"/>
  <c r="O294" i="16"/>
  <c r="Q294" i="16" s="1"/>
  <c r="O262" i="16"/>
  <c r="P262" i="16" s="1"/>
  <c r="O158" i="16"/>
  <c r="Q158" i="16" s="1"/>
  <c r="O150" i="16"/>
  <c r="Q150" i="16" s="1"/>
  <c r="Q41" i="16"/>
  <c r="M285" i="16"/>
  <c r="O257" i="16"/>
  <c r="P257" i="16" s="1"/>
  <c r="M261" i="16"/>
  <c r="O293" i="16"/>
  <c r="Q293" i="16" s="1"/>
  <c r="Q57" i="16"/>
  <c r="O208" i="16"/>
  <c r="Q208" i="16" s="1"/>
  <c r="M272" i="16"/>
  <c r="P73" i="16"/>
  <c r="P197" i="16"/>
  <c r="O94" i="16"/>
  <c r="O120" i="16"/>
  <c r="Q120" i="16" s="1"/>
  <c r="O8" i="16"/>
  <c r="P8" i="16" s="1"/>
  <c r="O179" i="16"/>
  <c r="Q179" i="16" s="1"/>
  <c r="O223" i="16"/>
  <c r="Q223" i="16" s="1"/>
  <c r="O124" i="16"/>
  <c r="P124" i="16" s="1"/>
  <c r="O166" i="16"/>
  <c r="Q166" i="16" s="1"/>
  <c r="M278" i="16"/>
  <c r="O288" i="16"/>
  <c r="Q288" i="16" s="1"/>
  <c r="M288" i="16"/>
  <c r="M280" i="16"/>
  <c r="O280" i="16"/>
  <c r="O212" i="16"/>
  <c r="M212" i="16"/>
  <c r="M204" i="16"/>
  <c r="O204" i="16"/>
  <c r="O196" i="16"/>
  <c r="M196" i="16"/>
  <c r="O180" i="16"/>
  <c r="M180" i="16"/>
  <c r="O172" i="16"/>
  <c r="Q172" i="16" s="1"/>
  <c r="M172" i="16"/>
  <c r="M164" i="16"/>
  <c r="O164" i="16"/>
  <c r="P132" i="16"/>
  <c r="O116" i="16"/>
  <c r="M108" i="16"/>
  <c r="O108" i="16"/>
  <c r="O52" i="16"/>
  <c r="Q52" i="16" s="1"/>
  <c r="M52" i="16"/>
  <c r="Q25" i="16"/>
  <c r="O68" i="16"/>
  <c r="O76" i="16"/>
  <c r="O232" i="16"/>
  <c r="O48" i="16"/>
  <c r="M64" i="16"/>
  <c r="O292" i="16"/>
  <c r="M292" i="16"/>
  <c r="O276" i="16"/>
  <c r="M276" i="16"/>
  <c r="M244" i="16"/>
  <c r="O244" i="16"/>
  <c r="M236" i="16"/>
  <c r="O236" i="16"/>
  <c r="P236" i="16" s="1"/>
  <c r="O216" i="16"/>
  <c r="M216" i="16"/>
  <c r="M192" i="16"/>
  <c r="O192" i="16"/>
  <c r="Q192" i="16" s="1"/>
  <c r="M136" i="16"/>
  <c r="O136" i="16"/>
  <c r="P136" i="16" s="1"/>
  <c r="M80" i="16"/>
  <c r="O80" i="16"/>
  <c r="O44" i="16"/>
  <c r="Q44" i="16" s="1"/>
  <c r="M44" i="16"/>
  <c r="O160" i="16"/>
  <c r="P160" i="16" s="1"/>
  <c r="M256" i="16"/>
  <c r="M132" i="16"/>
  <c r="Q13" i="16"/>
  <c r="P13" i="16"/>
  <c r="O40" i="16"/>
  <c r="O148" i="16"/>
  <c r="M240" i="16"/>
  <c r="O127" i="16"/>
  <c r="P127" i="16" s="1"/>
  <c r="O233" i="16"/>
  <c r="P233" i="16" s="1"/>
  <c r="O189" i="16"/>
  <c r="M281" i="16"/>
  <c r="M177" i="16"/>
  <c r="Q245" i="16"/>
  <c r="M183" i="16"/>
  <c r="M131" i="16"/>
  <c r="M263" i="16"/>
  <c r="O252" i="16"/>
  <c r="P252" i="16" s="1"/>
  <c r="M248" i="16"/>
  <c r="M291" i="16"/>
  <c r="O115" i="16"/>
  <c r="Q115" i="16" s="1"/>
  <c r="O128" i="16"/>
  <c r="P128" i="16" s="1"/>
  <c r="M140" i="16"/>
  <c r="O228" i="16"/>
  <c r="Q228" i="16" s="1"/>
  <c r="M151" i="16"/>
  <c r="M56" i="16"/>
  <c r="O88" i="16"/>
  <c r="Q88" i="16" s="1"/>
  <c r="M195" i="16"/>
  <c r="O87" i="16"/>
  <c r="Q87" i="16" s="1"/>
  <c r="O12" i="16"/>
  <c r="Q12" i="16" s="1"/>
  <c r="M16" i="16"/>
  <c r="M269" i="16"/>
  <c r="M157" i="16"/>
  <c r="M156" i="16"/>
  <c r="O168" i="16"/>
  <c r="Q168" i="16" s="1"/>
  <c r="Q199" i="16"/>
  <c r="P199" i="16"/>
  <c r="P214" i="16"/>
  <c r="Q214" i="16"/>
  <c r="L357" i="16"/>
  <c r="O291" i="16"/>
  <c r="Q291" i="16" s="1"/>
  <c r="Q247" i="16"/>
  <c r="P247" i="16"/>
  <c r="O287" i="16"/>
  <c r="M287" i="16"/>
  <c r="M275" i="16"/>
  <c r="O275" i="16"/>
  <c r="O243" i="16"/>
  <c r="M243" i="16"/>
  <c r="M235" i="16"/>
  <c r="O235" i="16"/>
  <c r="M231" i="16"/>
  <c r="O231" i="16"/>
  <c r="M211" i="16"/>
  <c r="O211" i="16"/>
  <c r="M203" i="16"/>
  <c r="O203" i="16"/>
  <c r="P203" i="16" s="1"/>
  <c r="O155" i="16"/>
  <c r="M155" i="16"/>
  <c r="M119" i="16"/>
  <c r="O119" i="16"/>
  <c r="P119" i="16" s="1"/>
  <c r="M103" i="16"/>
  <c r="O103" i="16"/>
  <c r="O95" i="16"/>
  <c r="M95" i="16"/>
  <c r="M79" i="16"/>
  <c r="O79" i="16"/>
  <c r="M23" i="16"/>
  <c r="O23" i="16"/>
  <c r="M175" i="16"/>
  <c r="M159" i="16"/>
  <c r="P75" i="16"/>
  <c r="O59" i="16"/>
  <c r="O99" i="16"/>
  <c r="O255" i="16"/>
  <c r="M255" i="16"/>
  <c r="O227" i="16"/>
  <c r="M227" i="16"/>
  <c r="M219" i="16"/>
  <c r="O219" i="16"/>
  <c r="M187" i="16"/>
  <c r="O123" i="16"/>
  <c r="M123" i="16"/>
  <c r="M107" i="16"/>
  <c r="O107" i="16"/>
  <c r="M91" i="16"/>
  <c r="O91" i="16"/>
  <c r="O83" i="16"/>
  <c r="M67" i="16"/>
  <c r="O67" i="16"/>
  <c r="O43" i="16"/>
  <c r="M43" i="16"/>
  <c r="M27" i="16"/>
  <c r="O27" i="16"/>
  <c r="Q27" i="16" s="1"/>
  <c r="M171" i="16"/>
  <c r="Q146" i="16"/>
  <c r="O39" i="16"/>
  <c r="M35" i="16"/>
  <c r="M251" i="16"/>
  <c r="M71" i="16"/>
  <c r="M102" i="16"/>
  <c r="O102" i="16"/>
  <c r="Q101" i="16"/>
  <c r="O98" i="16"/>
  <c r="M62" i="16"/>
  <c r="O14" i="16"/>
  <c r="M126" i="16"/>
  <c r="M199" i="16"/>
  <c r="M271" i="16"/>
  <c r="O210" i="16"/>
  <c r="M210" i="16"/>
  <c r="M50" i="16"/>
  <c r="O118" i="16"/>
  <c r="M218" i="16"/>
  <c r="M230" i="16"/>
  <c r="O270" i="16"/>
  <c r="M47" i="16"/>
  <c r="M130" i="16"/>
  <c r="O182" i="16"/>
  <c r="M242" i="16"/>
  <c r="M7" i="16"/>
  <c r="O7" i="16"/>
  <c r="M137" i="16"/>
  <c r="O137" i="16"/>
  <c r="M46" i="16"/>
  <c r="O121" i="16"/>
  <c r="O178" i="16"/>
  <c r="O238" i="16"/>
  <c r="M229" i="16"/>
  <c r="M186" i="16"/>
  <c r="O274" i="16"/>
  <c r="M18" i="16"/>
  <c r="O15" i="16"/>
  <c r="O135" i="16"/>
  <c r="O34" i="16"/>
  <c r="M129" i="16"/>
  <c r="O226" i="16"/>
  <c r="M96" i="16"/>
  <c r="O96" i="16"/>
  <c r="G96" i="16"/>
  <c r="J96" i="16"/>
  <c r="K96" i="16" s="1"/>
  <c r="O282" i="16"/>
  <c r="J282" i="16"/>
  <c r="K282" i="16" s="1"/>
  <c r="G282" i="16"/>
  <c r="M282" i="16"/>
  <c r="O100" i="16"/>
  <c r="J100" i="16"/>
  <c r="K100" i="16" s="1"/>
  <c r="G100" i="16"/>
  <c r="O22" i="16"/>
  <c r="J22" i="16"/>
  <c r="K22" i="16" s="1"/>
  <c r="M22" i="16"/>
  <c r="G22" i="16"/>
  <c r="O84" i="16"/>
  <c r="M84" i="16"/>
  <c r="J84" i="16"/>
  <c r="K84" i="16" s="1"/>
  <c r="G84" i="16"/>
  <c r="O268" i="16"/>
  <c r="M268" i="16"/>
  <c r="J268" i="16"/>
  <c r="K268" i="16" s="1"/>
  <c r="G268" i="16"/>
  <c r="M290" i="16"/>
  <c r="O290" i="16"/>
  <c r="G290" i="16"/>
  <c r="J290" i="16"/>
  <c r="K290" i="16" s="1"/>
  <c r="J134" i="16"/>
  <c r="K134" i="16" s="1"/>
  <c r="O134" i="16"/>
  <c r="G134" i="16"/>
  <c r="M176" i="16"/>
  <c r="O176" i="16"/>
  <c r="G176" i="16"/>
  <c r="M221" i="16"/>
  <c r="O221" i="16"/>
  <c r="J221" i="16"/>
  <c r="K221" i="16" s="1"/>
  <c r="O110" i="16"/>
  <c r="J110" i="16"/>
  <c r="K110" i="16" s="1"/>
  <c r="M110" i="16"/>
  <c r="G110" i="16"/>
  <c r="G263" i="16"/>
  <c r="J263" i="16"/>
  <c r="K263" i="16" s="1"/>
  <c r="M53" i="16"/>
  <c r="J53" i="16"/>
  <c r="K53" i="16" s="1"/>
  <c r="G53" i="16"/>
  <c r="O86" i="16"/>
  <c r="J86" i="16"/>
  <c r="K86" i="16" s="1"/>
  <c r="G86" i="16"/>
  <c r="M86" i="16"/>
  <c r="M191" i="16"/>
  <c r="J191" i="16"/>
  <c r="K191" i="16" s="1"/>
  <c r="G191" i="16"/>
  <c r="O191" i="16"/>
  <c r="M279" i="16"/>
  <c r="G279" i="16"/>
  <c r="J279" i="16"/>
  <c r="K279" i="16" s="1"/>
  <c r="O152" i="16"/>
  <c r="J152" i="16"/>
  <c r="K152" i="16" s="1"/>
  <c r="M152" i="16"/>
  <c r="G78" i="16"/>
  <c r="M78" i="16"/>
  <c r="J78" i="16"/>
  <c r="K78" i="16" s="1"/>
  <c r="O78" i="16"/>
  <c r="M215" i="16"/>
  <c r="O215" i="16"/>
  <c r="G215" i="16"/>
  <c r="O161" i="16"/>
  <c r="M161" i="16"/>
  <c r="M111" i="16"/>
  <c r="O111" i="16"/>
  <c r="G111" i="16"/>
  <c r="J111" i="16"/>
  <c r="K111" i="16" s="1"/>
  <c r="M55" i="16"/>
  <c r="J55" i="16"/>
  <c r="K55" i="16" s="1"/>
  <c r="G55" i="16"/>
  <c r="Q33" i="16"/>
  <c r="P33" i="16"/>
  <c r="Q105" i="16"/>
  <c r="P105" i="16"/>
  <c r="M54" i="16"/>
  <c r="G54" i="16"/>
  <c r="J54" i="16"/>
  <c r="K54" i="16" s="1"/>
  <c r="M184" i="16"/>
  <c r="G184" i="16"/>
  <c r="J184" i="16"/>
  <c r="K184" i="16" s="1"/>
  <c r="G144" i="16"/>
  <c r="O144" i="16"/>
  <c r="J144" i="16"/>
  <c r="K144" i="16" s="1"/>
  <c r="O143" i="16"/>
  <c r="M143" i="16"/>
  <c r="G143" i="16"/>
  <c r="O72" i="16"/>
  <c r="G72" i="16"/>
  <c r="J72" i="16"/>
  <c r="K72" i="16" s="1"/>
  <c r="M72" i="16"/>
  <c r="O163" i="16"/>
  <c r="M163" i="16"/>
  <c r="J163" i="16"/>
  <c r="K163" i="16" s="1"/>
  <c r="G163" i="16"/>
  <c r="M190" i="16"/>
  <c r="J190" i="16"/>
  <c r="K190" i="16" s="1"/>
  <c r="O190" i="16"/>
  <c r="M181" i="16"/>
  <c r="G181" i="16"/>
  <c r="J181" i="16"/>
  <c r="K181" i="16" s="1"/>
  <c r="O181" i="16"/>
  <c r="M20" i="16"/>
  <c r="G20" i="16"/>
  <c r="J20" i="16"/>
  <c r="K20" i="16" s="1"/>
  <c r="O20" i="16"/>
  <c r="O267" i="16"/>
  <c r="J267" i="16"/>
  <c r="K267" i="16" s="1"/>
  <c r="M267" i="16"/>
  <c r="G267" i="16"/>
  <c r="O60" i="16"/>
  <c r="J60" i="16"/>
  <c r="K60" i="16" s="1"/>
  <c r="M60" i="16"/>
  <c r="M167" i="16"/>
  <c r="J167" i="16"/>
  <c r="K167" i="16" s="1"/>
  <c r="G167" i="16"/>
  <c r="O167" i="16"/>
  <c r="M31" i="16"/>
  <c r="O31" i="16"/>
  <c r="G31" i="16"/>
  <c r="J31" i="16"/>
  <c r="K31" i="16" s="1"/>
  <c r="O198" i="16"/>
  <c r="M198" i="16"/>
  <c r="G198" i="16"/>
  <c r="J198" i="16"/>
  <c r="K198" i="16" s="1"/>
  <c r="M200" i="16"/>
  <c r="J200" i="16"/>
  <c r="K200" i="16" s="1"/>
  <c r="G200" i="16"/>
  <c r="O200" i="16"/>
  <c r="O170" i="16"/>
  <c r="G170" i="16"/>
  <c r="J170" i="16"/>
  <c r="K170" i="16" s="1"/>
  <c r="G283" i="16"/>
  <c r="M283" i="16"/>
  <c r="O283" i="16"/>
  <c r="J283" i="16"/>
  <c r="K283" i="16" s="1"/>
  <c r="M202" i="16"/>
  <c r="J202" i="16"/>
  <c r="K202" i="16" s="1"/>
  <c r="G202" i="16"/>
  <c r="O202" i="16"/>
  <c r="O154" i="16"/>
  <c r="G154" i="16"/>
  <c r="J154" i="16"/>
  <c r="K154" i="16" s="1"/>
  <c r="M154" i="16"/>
  <c r="G92" i="16"/>
  <c r="M92" i="16"/>
  <c r="O92" i="16"/>
  <c r="J143" i="16"/>
  <c r="K143" i="16" s="1"/>
  <c r="O184" i="16"/>
  <c r="O53" i="16"/>
  <c r="J93" i="16"/>
  <c r="K93" i="16" s="1"/>
  <c r="G93" i="16"/>
  <c r="M93" i="16"/>
  <c r="O93" i="16"/>
  <c r="M100" i="16"/>
  <c r="M112" i="16"/>
  <c r="O112" i="16"/>
  <c r="J112" i="16"/>
  <c r="K112" i="16" s="1"/>
  <c r="G112" i="16"/>
  <c r="M138" i="16"/>
  <c r="O138" i="16"/>
  <c r="J138" i="16"/>
  <c r="K138" i="16" s="1"/>
  <c r="G138" i="16"/>
  <c r="G139" i="16"/>
  <c r="M139" i="16"/>
  <c r="J139" i="16"/>
  <c r="K139" i="16" s="1"/>
  <c r="O139" i="16"/>
  <c r="M142" i="16"/>
  <c r="G142" i="16"/>
  <c r="M194" i="16"/>
  <c r="J194" i="16"/>
  <c r="K194" i="16" s="1"/>
  <c r="G194" i="16"/>
  <c r="O194" i="16"/>
  <c r="M222" i="16"/>
  <c r="O222" i="16"/>
  <c r="G222" i="16"/>
  <c r="M207" i="16"/>
  <c r="J207" i="16"/>
  <c r="K207" i="16" s="1"/>
  <c r="G207" i="16"/>
  <c r="O207" i="16"/>
  <c r="O125" i="16"/>
  <c r="G125" i="16"/>
  <c r="O30" i="16"/>
  <c r="M30" i="16"/>
  <c r="J30" i="16"/>
  <c r="K30" i="16" s="1"/>
  <c r="M250" i="16"/>
  <c r="J250" i="16"/>
  <c r="K250" i="16" s="1"/>
  <c r="O250" i="16"/>
  <c r="G250" i="16"/>
  <c r="M249" i="16"/>
  <c r="G249" i="16"/>
  <c r="O249" i="16"/>
  <c r="M169" i="16"/>
  <c r="O169" i="16"/>
  <c r="J169" i="16"/>
  <c r="K169" i="16" s="1"/>
  <c r="G169" i="16"/>
  <c r="J277" i="16"/>
  <c r="K277" i="16" s="1"/>
  <c r="M277" i="16"/>
  <c r="G277" i="16"/>
  <c r="O277" i="16"/>
  <c r="M258" i="16"/>
  <c r="O258" i="16"/>
  <c r="G258" i="16"/>
  <c r="J258" i="16"/>
  <c r="K258" i="16" s="1"/>
  <c r="M213" i="16"/>
  <c r="O213" i="16"/>
  <c r="M224" i="16"/>
  <c r="G224" i="16"/>
  <c r="J224" i="16"/>
  <c r="K224" i="16" s="1"/>
  <c r="M209" i="16"/>
  <c r="J209" i="16"/>
  <c r="K209" i="16" s="1"/>
  <c r="O209" i="16"/>
  <c r="G209" i="16"/>
  <c r="M174" i="16"/>
  <c r="G174" i="16"/>
  <c r="J174" i="16"/>
  <c r="K174" i="16" s="1"/>
  <c r="G147" i="16"/>
  <c r="O147" i="16"/>
  <c r="J147" i="16"/>
  <c r="K147" i="16" s="1"/>
  <c r="M147" i="16"/>
  <c r="O74" i="16"/>
  <c r="G74" i="16"/>
  <c r="M74" i="16"/>
  <c r="J74" i="16"/>
  <c r="K74" i="16" s="1"/>
  <c r="M220" i="16"/>
  <c r="J220" i="16"/>
  <c r="K220" i="16" s="1"/>
  <c r="G220" i="16"/>
  <c r="O220" i="16"/>
  <c r="P358" i="14"/>
  <c r="E28" i="16"/>
  <c r="G30" i="16"/>
  <c r="J213" i="16"/>
  <c r="K213" i="16" s="1"/>
  <c r="G60" i="16"/>
  <c r="G190" i="16"/>
  <c r="G161" i="16"/>
  <c r="J161" i="16"/>
  <c r="K161" i="16" s="1"/>
  <c r="M170" i="16"/>
  <c r="M134" i="16"/>
  <c r="G36" i="16"/>
  <c r="O36" i="16"/>
  <c r="M36" i="16"/>
  <c r="M264" i="16"/>
  <c r="O264" i="16"/>
  <c r="J264" i="16"/>
  <c r="K264" i="16" s="1"/>
  <c r="G264" i="16"/>
  <c r="Q81" i="16"/>
  <c r="O248" i="16"/>
  <c r="G248" i="16"/>
  <c r="J248" i="16"/>
  <c r="K248" i="16" s="1"/>
  <c r="M286" i="16"/>
  <c r="J286" i="16"/>
  <c r="K286" i="16" s="1"/>
  <c r="G286" i="16"/>
  <c r="O284" i="16"/>
  <c r="M284" i="16"/>
  <c r="G284" i="16"/>
  <c r="C10" i="17"/>
  <c r="C14" i="17"/>
  <c r="C19" i="17"/>
  <c r="C23" i="17"/>
  <c r="C27" i="17"/>
  <c r="C31" i="17"/>
  <c r="C36" i="17"/>
  <c r="C7" i="17"/>
  <c r="C15" i="17"/>
  <c r="C11" i="17"/>
  <c r="C16" i="17"/>
  <c r="C20" i="17"/>
  <c r="C24" i="17"/>
  <c r="C28" i="17"/>
  <c r="C32" i="17"/>
  <c r="C37" i="17"/>
  <c r="C8" i="17"/>
  <c r="C12" i="17"/>
  <c r="C17" i="17"/>
  <c r="C21" i="17"/>
  <c r="C25" i="17"/>
  <c r="C29" i="17"/>
  <c r="C33" i="17"/>
  <c r="C38" i="17"/>
  <c r="C9" i="17"/>
  <c r="C13" i="17"/>
  <c r="C18" i="17"/>
  <c r="C22" i="17"/>
  <c r="C26" i="17"/>
  <c r="C30" i="17"/>
  <c r="C35" i="17"/>
  <c r="C39" i="17"/>
  <c r="C34" i="17"/>
  <c r="P77" i="16"/>
  <c r="Q77" i="16"/>
  <c r="P358" i="13"/>
  <c r="D42" i="16"/>
  <c r="P358" i="15"/>
  <c r="F11" i="16"/>
  <c r="M246" i="16"/>
  <c r="O246" i="16"/>
  <c r="J246" i="16"/>
  <c r="K246" i="16" s="1"/>
  <c r="M122" i="16"/>
  <c r="J122" i="16"/>
  <c r="K122" i="16" s="1"/>
  <c r="O82" i="16"/>
  <c r="M82" i="16"/>
  <c r="O51" i="16"/>
  <c r="J51" i="16"/>
  <c r="K51" i="16" s="1"/>
  <c r="O32" i="16"/>
  <c r="J32" i="16"/>
  <c r="K32" i="16" s="1"/>
  <c r="O106" i="16"/>
  <c r="M106" i="16"/>
  <c r="O286" i="16"/>
  <c r="M115" i="16"/>
  <c r="M259" i="16"/>
  <c r="O259" i="16"/>
  <c r="O162" i="16"/>
  <c r="G162" i="16"/>
  <c r="O142" i="16"/>
  <c r="O266" i="16"/>
  <c r="M266" i="16"/>
  <c r="J266" i="16"/>
  <c r="K266" i="16" s="1"/>
  <c r="M273" i="16"/>
  <c r="O273" i="16"/>
  <c r="O54" i="16"/>
  <c r="M188" i="16"/>
  <c r="O188" i="16"/>
  <c r="M63" i="16"/>
  <c r="O63" i="16"/>
  <c r="M49" i="16"/>
  <c r="O49" i="16"/>
  <c r="M24" i="16"/>
  <c r="M51" i="16"/>
  <c r="M135" i="16"/>
  <c r="M168" i="16"/>
  <c r="M239" i="16"/>
  <c r="M19" i="16" l="1"/>
  <c r="Q174" i="16"/>
  <c r="G159" i="16"/>
  <c r="G70" i="16"/>
  <c r="P291" i="16"/>
  <c r="O19" i="16"/>
  <c r="O187" i="16"/>
  <c r="P151" i="16"/>
  <c r="M116" i="16"/>
  <c r="P45" i="16"/>
  <c r="J178" i="16"/>
  <c r="K178" i="16" s="1"/>
  <c r="J58" i="16"/>
  <c r="K58" i="16" s="1"/>
  <c r="J108" i="16"/>
  <c r="K108" i="16" s="1"/>
  <c r="M253" i="16"/>
  <c r="P239" i="16"/>
  <c r="M58" i="16"/>
  <c r="P38" i="16"/>
  <c r="Q289" i="16"/>
  <c r="Q185" i="16"/>
  <c r="P64" i="16"/>
  <c r="P85" i="16"/>
  <c r="P21" i="16"/>
  <c r="J229" i="16"/>
  <c r="K229" i="16" s="1"/>
  <c r="G229" i="16"/>
  <c r="P145" i="16"/>
  <c r="Q145" i="16"/>
  <c r="G288" i="16"/>
  <c r="J288" i="16"/>
  <c r="K288" i="16" s="1"/>
  <c r="J168" i="16"/>
  <c r="K168" i="16" s="1"/>
  <c r="J272" i="16"/>
  <c r="K272" i="16" s="1"/>
  <c r="P263" i="16"/>
  <c r="Q269" i="16"/>
  <c r="P62" i="16"/>
  <c r="M89" i="16"/>
  <c r="J89" i="16"/>
  <c r="K89" i="16" s="1"/>
  <c r="J265" i="16"/>
  <c r="K265" i="16" s="1"/>
  <c r="G265" i="16"/>
  <c r="O265" i="16"/>
  <c r="J116" i="16"/>
  <c r="K116" i="16" s="1"/>
  <c r="J219" i="16"/>
  <c r="K219" i="16" s="1"/>
  <c r="G269" i="16"/>
  <c r="P18" i="16"/>
  <c r="P272" i="16"/>
  <c r="J289" i="16"/>
  <c r="K289" i="16" s="1"/>
  <c r="M289" i="16"/>
  <c r="G289" i="16"/>
  <c r="O89" i="16"/>
  <c r="P206" i="16"/>
  <c r="P26" i="16"/>
  <c r="P65" i="16"/>
  <c r="P9" i="16"/>
  <c r="P150" i="16"/>
  <c r="P126" i="16"/>
  <c r="P87" i="16"/>
  <c r="Q113" i="16"/>
  <c r="Q240" i="16"/>
  <c r="Q254" i="16"/>
  <c r="P237" i="16"/>
  <c r="Q279" i="16"/>
  <c r="Q224" i="16"/>
  <c r="Q262" i="16"/>
  <c r="P97" i="16"/>
  <c r="Q122" i="16"/>
  <c r="Q109" i="16"/>
  <c r="P293" i="16"/>
  <c r="O70" i="16"/>
  <c r="Q201" i="16"/>
  <c r="P223" i="16"/>
  <c r="Q117" i="16"/>
  <c r="J83" i="16"/>
  <c r="K83" i="16" s="1"/>
  <c r="G83" i="16"/>
  <c r="P42" i="16"/>
  <c r="P90" i="16"/>
  <c r="Q253" i="16"/>
  <c r="O205" i="16"/>
  <c r="J205" i="16"/>
  <c r="K205" i="16" s="1"/>
  <c r="G205" i="16"/>
  <c r="J187" i="16"/>
  <c r="K187" i="16" s="1"/>
  <c r="Q241" i="16"/>
  <c r="Q285" i="16"/>
  <c r="P193" i="16"/>
  <c r="Q257" i="16"/>
  <c r="Q251" i="16"/>
  <c r="Q234" i="16"/>
  <c r="Q149" i="16"/>
  <c r="P192" i="16"/>
  <c r="P16" i="16"/>
  <c r="P165" i="16"/>
  <c r="G19" i="16"/>
  <c r="G171" i="16"/>
  <c r="J171" i="16"/>
  <c r="K171" i="16" s="1"/>
  <c r="J185" i="16"/>
  <c r="K185" i="16" s="1"/>
  <c r="M185" i="16"/>
  <c r="G185" i="16"/>
  <c r="P288" i="16"/>
  <c r="P158" i="16"/>
  <c r="P179" i="16"/>
  <c r="Q153" i="16"/>
  <c r="Q233" i="16"/>
  <c r="Q236" i="16"/>
  <c r="Q29" i="16"/>
  <c r="Q131" i="16"/>
  <c r="Q271" i="16"/>
  <c r="P157" i="16"/>
  <c r="Q35" i="16"/>
  <c r="Q175" i="16"/>
  <c r="P12" i="16"/>
  <c r="P260" i="16"/>
  <c r="P256" i="16"/>
  <c r="Q140" i="16"/>
  <c r="P17" i="16"/>
  <c r="P47" i="16"/>
  <c r="J218" i="16"/>
  <c r="K218" i="16" s="1"/>
  <c r="J172" i="16"/>
  <c r="K172" i="16" s="1"/>
  <c r="G172" i="16"/>
  <c r="P156" i="16"/>
  <c r="P24" i="16"/>
  <c r="O218" i="16"/>
  <c r="P218" i="16" s="1"/>
  <c r="J118" i="16"/>
  <c r="K118" i="16" s="1"/>
  <c r="G118" i="16"/>
  <c r="D357" i="16"/>
  <c r="P50" i="16"/>
  <c r="Q61" i="16"/>
  <c r="Q104" i="16"/>
  <c r="Q56" i="16"/>
  <c r="Q10" i="16"/>
  <c r="Q171" i="16"/>
  <c r="Q128" i="16"/>
  <c r="P71" i="16"/>
  <c r="P173" i="16"/>
  <c r="Q173" i="16"/>
  <c r="P281" i="16"/>
  <c r="Q281" i="16"/>
  <c r="P242" i="16"/>
  <c r="Q242" i="16"/>
  <c r="P159" i="16"/>
  <c r="P177" i="16"/>
  <c r="Q177" i="16"/>
  <c r="Q186" i="16"/>
  <c r="P186" i="16"/>
  <c r="P230" i="16"/>
  <c r="Q230" i="16"/>
  <c r="P195" i="16"/>
  <c r="Q195" i="16"/>
  <c r="P278" i="16"/>
  <c r="P46" i="16"/>
  <c r="Q183" i="16"/>
  <c r="Q133" i="16"/>
  <c r="P133" i="16"/>
  <c r="P225" i="16"/>
  <c r="Q225" i="16"/>
  <c r="Q58" i="16"/>
  <c r="P58" i="16"/>
  <c r="P114" i="16"/>
  <c r="P228" i="16"/>
  <c r="P88" i="16"/>
  <c r="P217" i="16"/>
  <c r="Q261" i="16"/>
  <c r="P141" i="16"/>
  <c r="P130" i="16"/>
  <c r="Q229" i="16"/>
  <c r="P229" i="16"/>
  <c r="Q252" i="16"/>
  <c r="P172" i="16"/>
  <c r="Q136" i="16"/>
  <c r="P294" i="16"/>
  <c r="Q124" i="16"/>
  <c r="P120" i="16"/>
  <c r="P44" i="16"/>
  <c r="Q8" i="16"/>
  <c r="P166" i="16"/>
  <c r="P208" i="16"/>
  <c r="P94" i="16"/>
  <c r="Q94" i="16"/>
  <c r="Q119" i="16"/>
  <c r="Q160" i="16"/>
  <c r="P52" i="16"/>
  <c r="P80" i="16"/>
  <c r="Q80" i="16"/>
  <c r="Q116" i="16"/>
  <c r="P116" i="16"/>
  <c r="P204" i="16"/>
  <c r="Q204" i="16"/>
  <c r="Q40" i="16"/>
  <c r="P40" i="16"/>
  <c r="P216" i="16"/>
  <c r="Q216" i="16"/>
  <c r="Q292" i="16"/>
  <c r="P292" i="16"/>
  <c r="Q48" i="16"/>
  <c r="P48" i="16"/>
  <c r="P180" i="16"/>
  <c r="Q180" i="16"/>
  <c r="P168" i="16"/>
  <c r="Q127" i="16"/>
  <c r="P115" i="16"/>
  <c r="P189" i="16"/>
  <c r="Q189" i="16"/>
  <c r="Q232" i="16"/>
  <c r="P232" i="16"/>
  <c r="P108" i="16"/>
  <c r="Q108" i="16"/>
  <c r="Q280" i="16"/>
  <c r="P280" i="16"/>
  <c r="Q148" i="16"/>
  <c r="P148" i="16"/>
  <c r="Q244" i="16"/>
  <c r="P244" i="16"/>
  <c r="Q68" i="16"/>
  <c r="P68" i="16"/>
  <c r="Q164" i="16"/>
  <c r="P164" i="16"/>
  <c r="P27" i="16"/>
  <c r="Q203" i="16"/>
  <c r="Q276" i="16"/>
  <c r="P276" i="16"/>
  <c r="P76" i="16"/>
  <c r="Q76" i="16"/>
  <c r="Q196" i="16"/>
  <c r="P196" i="16"/>
  <c r="P212" i="16"/>
  <c r="Q212" i="16"/>
  <c r="P182" i="16"/>
  <c r="Q182" i="16"/>
  <c r="Q227" i="16"/>
  <c r="P227" i="16"/>
  <c r="Q59" i="16"/>
  <c r="P59" i="16"/>
  <c r="P23" i="16"/>
  <c r="Q23" i="16"/>
  <c r="P79" i="16"/>
  <c r="Q79" i="16"/>
  <c r="Q103" i="16"/>
  <c r="P103" i="16"/>
  <c r="Q231" i="16"/>
  <c r="P231" i="16"/>
  <c r="Q34" i="16"/>
  <c r="P34" i="16"/>
  <c r="Q274" i="16"/>
  <c r="P274" i="16"/>
  <c r="Q178" i="16"/>
  <c r="P178" i="16"/>
  <c r="P7" i="16"/>
  <c r="Q7" i="16"/>
  <c r="P270" i="16"/>
  <c r="Q270" i="16"/>
  <c r="P102" i="16"/>
  <c r="Q102" i="16"/>
  <c r="Q83" i="16"/>
  <c r="P83" i="16"/>
  <c r="Q107" i="16"/>
  <c r="P107" i="16"/>
  <c r="Q219" i="16"/>
  <c r="P219" i="16"/>
  <c r="Q155" i="16"/>
  <c r="P155" i="16"/>
  <c r="Q243" i="16"/>
  <c r="P243" i="16"/>
  <c r="Q287" i="16"/>
  <c r="P287" i="16"/>
  <c r="Q238" i="16"/>
  <c r="P238" i="16"/>
  <c r="Q118" i="16"/>
  <c r="P118" i="16"/>
  <c r="Q98" i="16"/>
  <c r="P98" i="16"/>
  <c r="P39" i="16"/>
  <c r="Q39" i="16"/>
  <c r="Q123" i="16"/>
  <c r="P123" i="16"/>
  <c r="Q187" i="16"/>
  <c r="P187" i="16"/>
  <c r="P135" i="16"/>
  <c r="Q135" i="16"/>
  <c r="P121" i="16"/>
  <c r="Q121" i="16"/>
  <c r="P210" i="16"/>
  <c r="Q210" i="16"/>
  <c r="P14" i="16"/>
  <c r="Q14" i="16"/>
  <c r="Q19" i="16"/>
  <c r="P19" i="16"/>
  <c r="P43" i="16"/>
  <c r="Q43" i="16"/>
  <c r="Q255" i="16"/>
  <c r="P255" i="16"/>
  <c r="P211" i="16"/>
  <c r="Q211" i="16"/>
  <c r="Q235" i="16"/>
  <c r="P235" i="16"/>
  <c r="Q275" i="16"/>
  <c r="P275" i="16"/>
  <c r="Q226" i="16"/>
  <c r="P226" i="16"/>
  <c r="P15" i="16"/>
  <c r="Q15" i="16"/>
  <c r="P137" i="16"/>
  <c r="Q137" i="16"/>
  <c r="P67" i="16"/>
  <c r="Q67" i="16"/>
  <c r="P91" i="16"/>
  <c r="Q91" i="16"/>
  <c r="Q99" i="16"/>
  <c r="P99" i="16"/>
  <c r="P95" i="16"/>
  <c r="Q95" i="16"/>
  <c r="O11" i="16"/>
  <c r="G11" i="16"/>
  <c r="M11" i="16"/>
  <c r="J11" i="16"/>
  <c r="Q248" i="16"/>
  <c r="P248" i="16"/>
  <c r="Q264" i="16"/>
  <c r="P264" i="16"/>
  <c r="P30" i="16"/>
  <c r="Q30" i="16"/>
  <c r="P222" i="16"/>
  <c r="Q222" i="16"/>
  <c r="Q139" i="16"/>
  <c r="P139" i="16"/>
  <c r="P92" i="16"/>
  <c r="Q92" i="16"/>
  <c r="Q202" i="16"/>
  <c r="P202" i="16"/>
  <c r="P163" i="16"/>
  <c r="Q163" i="16"/>
  <c r="Q72" i="16"/>
  <c r="P72" i="16"/>
  <c r="P161" i="16"/>
  <c r="Q161" i="16"/>
  <c r="Q78" i="16"/>
  <c r="P78" i="16"/>
  <c r="Q221" i="16"/>
  <c r="P221" i="16"/>
  <c r="P188" i="16"/>
  <c r="Q188" i="16"/>
  <c r="P142" i="16"/>
  <c r="Q142" i="16"/>
  <c r="P51" i="16"/>
  <c r="Q51" i="16"/>
  <c r="M28" i="16"/>
  <c r="O28" i="16"/>
  <c r="G28" i="16"/>
  <c r="J28" i="16"/>
  <c r="K28" i="16" s="1"/>
  <c r="E357" i="16"/>
  <c r="Q147" i="16"/>
  <c r="P147" i="16"/>
  <c r="Q213" i="16"/>
  <c r="P213" i="16"/>
  <c r="Q258" i="16"/>
  <c r="P258" i="16"/>
  <c r="Q169" i="16"/>
  <c r="P169" i="16"/>
  <c r="Q93" i="16"/>
  <c r="P93" i="16"/>
  <c r="P283" i="16"/>
  <c r="Q283" i="16"/>
  <c r="P31" i="16"/>
  <c r="Q31" i="16"/>
  <c r="P60" i="16"/>
  <c r="Q60" i="16"/>
  <c r="Q267" i="16"/>
  <c r="P267" i="16"/>
  <c r="Q144" i="16"/>
  <c r="P144" i="16"/>
  <c r="P111" i="16"/>
  <c r="Q111" i="16"/>
  <c r="Q86" i="16"/>
  <c r="P86" i="16"/>
  <c r="P96" i="16"/>
  <c r="Q96" i="16"/>
  <c r="C40" i="17"/>
  <c r="F356" i="16" s="1"/>
  <c r="P284" i="16"/>
  <c r="Q284" i="16"/>
  <c r="Q74" i="16"/>
  <c r="P74" i="16"/>
  <c r="P125" i="16"/>
  <c r="Q125" i="16"/>
  <c r="P194" i="16"/>
  <c r="Q194" i="16"/>
  <c r="Q138" i="16"/>
  <c r="P138" i="16"/>
  <c r="P112" i="16"/>
  <c r="Q112" i="16"/>
  <c r="P184" i="16"/>
  <c r="Q184" i="16"/>
  <c r="P170" i="16"/>
  <c r="Q170" i="16"/>
  <c r="P198" i="16"/>
  <c r="Q198" i="16"/>
  <c r="P20" i="16"/>
  <c r="Q20" i="16"/>
  <c r="P181" i="16"/>
  <c r="Q181" i="16"/>
  <c r="P190" i="16"/>
  <c r="Q190" i="16"/>
  <c r="O55" i="16"/>
  <c r="N357" i="16"/>
  <c r="P215" i="16"/>
  <c r="Q215" i="16"/>
  <c r="P152" i="16"/>
  <c r="Q152" i="16"/>
  <c r="Q191" i="16"/>
  <c r="P191" i="16"/>
  <c r="P110" i="16"/>
  <c r="Q110" i="16"/>
  <c r="P134" i="16"/>
  <c r="Q134" i="16"/>
  <c r="P290" i="16"/>
  <c r="Q290" i="16"/>
  <c r="P100" i="16"/>
  <c r="Q100" i="16"/>
  <c r="P282" i="16"/>
  <c r="Q282" i="16"/>
  <c r="Q49" i="16"/>
  <c r="P49" i="16"/>
  <c r="P106" i="16"/>
  <c r="Q106" i="16"/>
  <c r="P63" i="16"/>
  <c r="Q63" i="16"/>
  <c r="P54" i="16"/>
  <c r="Q54" i="16"/>
  <c r="Q162" i="16"/>
  <c r="P162" i="16"/>
  <c r="Q286" i="16"/>
  <c r="P286" i="16"/>
  <c r="P32" i="16"/>
  <c r="Q32" i="16"/>
  <c r="Q82" i="16"/>
  <c r="P82" i="16"/>
  <c r="Q246" i="16"/>
  <c r="P246" i="16"/>
  <c r="P273" i="16"/>
  <c r="Q273" i="16"/>
  <c r="Q266" i="16"/>
  <c r="P266" i="16"/>
  <c r="Q259" i="16"/>
  <c r="P259" i="16"/>
  <c r="Q36" i="16"/>
  <c r="P36" i="16"/>
  <c r="Q220" i="16"/>
  <c r="P220" i="16"/>
  <c r="Q209" i="16"/>
  <c r="P209" i="16"/>
  <c r="P277" i="16"/>
  <c r="Q277" i="16"/>
  <c r="Q249" i="16"/>
  <c r="P249" i="16"/>
  <c r="P250" i="16"/>
  <c r="Q250" i="16"/>
  <c r="P207" i="16"/>
  <c r="Q207" i="16"/>
  <c r="Q53" i="16"/>
  <c r="P53" i="16"/>
  <c r="Q154" i="16"/>
  <c r="P154" i="16"/>
  <c r="Q200" i="16"/>
  <c r="P200" i="16"/>
  <c r="P167" i="16"/>
  <c r="Q167" i="16"/>
  <c r="P143" i="16"/>
  <c r="Q143" i="16"/>
  <c r="P176" i="16"/>
  <c r="Q176" i="16"/>
  <c r="P268" i="16"/>
  <c r="Q268" i="16"/>
  <c r="Q84" i="16"/>
  <c r="P84" i="16"/>
  <c r="P22" i="16"/>
  <c r="Q22" i="16"/>
  <c r="P89" i="16" l="1"/>
  <c r="Q89" i="16"/>
  <c r="Q265" i="16"/>
  <c r="P265" i="16"/>
  <c r="Q70" i="16"/>
  <c r="P70" i="16"/>
  <c r="P205" i="16"/>
  <c r="Q205" i="16"/>
  <c r="Q218" i="16"/>
  <c r="M356" i="16"/>
  <c r="O356" i="16"/>
  <c r="G356" i="16"/>
  <c r="G357" i="16" s="1"/>
  <c r="J356" i="16"/>
  <c r="K356" i="16" s="1"/>
  <c r="M357" i="16"/>
  <c r="Q28" i="16"/>
  <c r="P28" i="16"/>
  <c r="K11" i="16"/>
  <c r="K357" i="16" s="1"/>
  <c r="J357" i="16"/>
  <c r="P11" i="16"/>
  <c r="Q11" i="16"/>
  <c r="O357" i="16"/>
  <c r="Q55" i="16"/>
  <c r="P55" i="16"/>
  <c r="F357" i="16"/>
  <c r="P356" i="16" l="1"/>
  <c r="P357" i="16" s="1"/>
  <c r="Q356" i="16"/>
  <c r="Q357" i="16" s="1"/>
</calcChain>
</file>

<file path=xl/sharedStrings.xml><?xml version="1.0" encoding="utf-8"?>
<sst xmlns="http://schemas.openxmlformats.org/spreadsheetml/2006/main" count="3608" uniqueCount="875">
  <si>
    <t>NUEVA ENERGIA</t>
  </si>
  <si>
    <t>ENDESA</t>
  </si>
  <si>
    <t>COLBUN</t>
  </si>
  <si>
    <t>MONTE REDONDO</t>
  </si>
  <si>
    <t>CAMPANARIO</t>
  </si>
  <si>
    <t>SGA</t>
  </si>
  <si>
    <t>TOTAL</t>
  </si>
  <si>
    <t>POTENCIA CHILE</t>
  </si>
  <si>
    <t>PEHUENCHE</t>
  </si>
  <si>
    <t>PETROPOWER</t>
  </si>
  <si>
    <t>GUACOLDA</t>
  </si>
  <si>
    <t>LA HIGUERA</t>
  </si>
  <si>
    <t>PACIFIC HYDRO</t>
  </si>
  <si>
    <t>Empresa</t>
  </si>
  <si>
    <t>EL MANZANO</t>
  </si>
  <si>
    <t>HIDROMAULE</t>
  </si>
  <si>
    <t>NORVIND</t>
  </si>
  <si>
    <t>HIDROELEC</t>
  </si>
  <si>
    <t>CRISTORO</t>
  </si>
  <si>
    <t>KDM</t>
  </si>
  <si>
    <t>HIDROPALOMA</t>
  </si>
  <si>
    <t>ORAFTI</t>
  </si>
  <si>
    <t>Total
[MWh]</t>
  </si>
  <si>
    <t>RESUMEN ANUAL</t>
  </si>
  <si>
    <t>TERMINOLOGÍA ASOCIADA A LA APLICACIÓN DE LA LEY Nº 20.257</t>
  </si>
  <si>
    <t>Energía Afecta a la Obligación</t>
  </si>
  <si>
    <t>Corresponde al total de la energía retirada que se encuentra afecta a la obligación establecida en el artículo 1° transitorio de la ley N°20.257.</t>
  </si>
  <si>
    <t>Obligación</t>
  </si>
  <si>
    <t xml:space="preserve">Corresponde al monto de energía determinada mediante la ponderación de la Energía Afecta a la Obligación con el porcentaje  establecido en el inciso 4º del artículo 1º transitorio de la ley Nº 20.257, según corresponda. </t>
  </si>
  <si>
    <t>Medio de Generación para Acreditación</t>
  </si>
  <si>
    <t>Medio de generación renovable no convencional cuya totalidad o parte de sus inyecciones permiten acreditar la obligación establecida en el artículo 150 bis del DFL N° 4 de 2007.</t>
  </si>
  <si>
    <t>Factor de Ajuste de la Generación</t>
  </si>
  <si>
    <t>- Centrales hidroelectricas cuya capacidad instalada original sea menor o igual a 20 MW y que ha sido ampliada su capacidad a un valor mayor o igual a 20 MW e inferior o igual a 40 MW.</t>
  </si>
  <si>
    <t xml:space="preserve">- Centrales generadoras cuya primera sincronización al sistema electrico ocurrio con anterioridad al 1 de enero de 2007 pero que han ampliado su capacidad con posterioridad a dicha fecha. </t>
  </si>
  <si>
    <t xml:space="preserve">Para el resto de los medios de generación el factor de ajuste será igual a 1.                                                    </t>
  </si>
  <si>
    <t>Inyección Reconocida para Acreditación</t>
  </si>
  <si>
    <t>Corresponde a la inyección de energía de los Medios de Generación para Acreditación ponderados por el Factor de Ajuste de la Generación que les corresponda.</t>
  </si>
  <si>
    <t>Corresponde a un factor cuya valor varía entre 0 y 1, mediante el cual se ajustan las inyecciones de los medios de generación para acreditación considerando los siguientes casos, de acuerdo a lo estipulado en los numerales 4 y 5 de la Resolución Exenta N°1278:</t>
  </si>
  <si>
    <t>AES GENER</t>
  </si>
  <si>
    <t>GASATACAMA</t>
  </si>
  <si>
    <t>SING</t>
  </si>
  <si>
    <t>Sistema</t>
  </si>
  <si>
    <t>Total acumulado de la generación de energía reconocida de acuerdo a lo establecido en el artículo 150 bis del DFL N°4 de 2007.</t>
  </si>
  <si>
    <t>Total acumulado de la energía de los retiros afectos a la obligación establecida en el artículo 150 bis del DFL N°4 de 2007.</t>
  </si>
  <si>
    <t>Término</t>
  </si>
  <si>
    <t>Definición</t>
  </si>
  <si>
    <t>Total Generación propia o contratada</t>
  </si>
  <si>
    <t>Reconocida para acreditación [MWh]</t>
  </si>
  <si>
    <t>ELECTRICA CENIZAS</t>
  </si>
  <si>
    <t>TECNORED</t>
  </si>
  <si>
    <t>EMELDA</t>
  </si>
  <si>
    <t>ECL</t>
  </si>
  <si>
    <t>ON GROUP</t>
  </si>
  <si>
    <t>ENORCHILE</t>
  </si>
  <si>
    <t>CARRAN</t>
  </si>
  <si>
    <t>ENERNUEVAS</t>
  </si>
  <si>
    <t>HIDROLIRCAY</t>
  </si>
  <si>
    <t>DONGO</t>
  </si>
  <si>
    <t>LA CONFLUENCIA</t>
  </si>
  <si>
    <t>CARBOMET</t>
  </si>
  <si>
    <t>Total Mensual [MWh]</t>
  </si>
  <si>
    <t>Energía Retirada Afecta</t>
  </si>
  <si>
    <t>Obligación Mensual Energía [MWh]</t>
  </si>
  <si>
    <t>ANGAMOS</t>
  </si>
  <si>
    <t>HORNITOS</t>
  </si>
  <si>
    <t>ANDINA</t>
  </si>
  <si>
    <t>DIUTO</t>
  </si>
  <si>
    <t>MALLARAUCO</t>
  </si>
  <si>
    <t>LICAN</t>
  </si>
  <si>
    <t>ENERGIA PACIFICO</t>
  </si>
  <si>
    <t>GENERADORA ON GROUP</t>
  </si>
  <si>
    <t>DONGUIL</t>
  </si>
  <si>
    <t>CELTA</t>
  </si>
  <si>
    <t>MASISA ECO</t>
  </si>
  <si>
    <t>ARAUCO BIO</t>
  </si>
  <si>
    <t>BARRICK</t>
  </si>
  <si>
    <t>CHACAYES</t>
  </si>
  <si>
    <t>COMASA</t>
  </si>
  <si>
    <t>E_GENERACION</t>
  </si>
  <si>
    <t>ELEKTRAGEN</t>
  </si>
  <si>
    <t>ENERBOSCH</t>
  </si>
  <si>
    <t>ENLASA</t>
  </si>
  <si>
    <t>EPC</t>
  </si>
  <si>
    <t>ESPINOS</t>
  </si>
  <si>
    <t>ESSA</t>
  </si>
  <si>
    <t>GAS SUR</t>
  </si>
  <si>
    <t>GEN. INDUSTRIAL</t>
  </si>
  <si>
    <t>GESAN</t>
  </si>
  <si>
    <t>HASA</t>
  </si>
  <si>
    <t>HIDROMUCHI</t>
  </si>
  <si>
    <t>LOS MORROS</t>
  </si>
  <si>
    <t>MVC GENERACION</t>
  </si>
  <si>
    <t>PACIFICO</t>
  </si>
  <si>
    <t>PANGUIPULLI</t>
  </si>
  <si>
    <t>PEHUI</t>
  </si>
  <si>
    <t>SWC</t>
  </si>
  <si>
    <t>LA ARENA SPA</t>
  </si>
  <si>
    <t>CARDONES SA</t>
  </si>
  <si>
    <t>BE FORESTALES</t>
  </si>
  <si>
    <t>CAPULLO</t>
  </si>
  <si>
    <t>ALLIPEN</t>
  </si>
  <si>
    <t>EL CANELO</t>
  </si>
  <si>
    <t>PUNTILLA</t>
  </si>
  <si>
    <t>DUKE ENERGY</t>
  </si>
  <si>
    <t>HIDROCALLAO</t>
  </si>
  <si>
    <t>HIDRONALCAS</t>
  </si>
  <si>
    <t>NORACID</t>
  </si>
  <si>
    <t>HIDROPROVIDENCIA</t>
  </si>
  <si>
    <t>KALTEMP</t>
  </si>
  <si>
    <t>MAINCO SA</t>
  </si>
  <si>
    <t>UCUQUER</t>
  </si>
  <si>
    <t>DEI DUQUECO</t>
  </si>
  <si>
    <t>TALINAY</t>
  </si>
  <si>
    <t>ROBLERIA</t>
  </si>
  <si>
    <t>HIDROBONITO</t>
  </si>
  <si>
    <t>SANTAMARTA</t>
  </si>
  <si>
    <t>RIO HUASCO</t>
  </si>
  <si>
    <t>HESA</t>
  </si>
  <si>
    <t>GENERHOM</t>
  </si>
  <si>
    <t>SOLAIREDIRECT</t>
  </si>
  <si>
    <t>SPS LA HUAYCA</t>
  </si>
  <si>
    <t>RTS ENERGY</t>
  </si>
  <si>
    <t>VALLE DE LOS VIENTOS</t>
  </si>
  <si>
    <t>MAPOCHO TREBAL</t>
  </si>
  <si>
    <t>AGUAS DEL MELADO</t>
  </si>
  <si>
    <t>CONTRA</t>
  </si>
  <si>
    <t>EOLICA NEGRETE</t>
  </si>
  <si>
    <t>SANTA IRENE</t>
  </si>
  <si>
    <t>COLMITO</t>
  </si>
  <si>
    <t>LAS_PAMPAS</t>
  </si>
  <si>
    <t>ENERGIA_LEON</t>
  </si>
  <si>
    <t>AMANECER SOLAR</t>
  </si>
  <si>
    <t>SAN_ANDRES_SPA</t>
  </si>
  <si>
    <t>POZO ALMONTE SOLAR 2</t>
  </si>
  <si>
    <t>POZO ALMONTE SOLAR 3</t>
  </si>
  <si>
    <t>HIDROELECTRICA SAN ANDRES</t>
  </si>
  <si>
    <t>LOS PUQUIOS</t>
  </si>
  <si>
    <t>ENERGIA_BIOBIO</t>
  </si>
  <si>
    <t>MAISAN</t>
  </si>
  <si>
    <t>ALMEYDA</t>
  </si>
  <si>
    <t>LOS_PADRES</t>
  </si>
  <si>
    <t>EBCO_ENERGIA</t>
  </si>
  <si>
    <t>ARRAYAN_EOLICO</t>
  </si>
  <si>
    <t>LOS_CURUROS</t>
  </si>
  <si>
    <t>LOMAS_COLORADAS</t>
  </si>
  <si>
    <t>PAMA</t>
  </si>
  <si>
    <t>ALBA</t>
  </si>
  <si>
    <t>EBCO_ATACAMA</t>
  </si>
  <si>
    <t>ENERGIAS_DEL_FUTURO</t>
  </si>
  <si>
    <t>PUNTA_PALMERAS</t>
  </si>
  <si>
    <t>UCUQUER_DOS</t>
  </si>
  <si>
    <t>SUBSOLE</t>
  </si>
  <si>
    <t>PICHILONCO</t>
  </si>
  <si>
    <t>PV_SALVADOR</t>
  </si>
  <si>
    <t>COLLIL</t>
  </si>
  <si>
    <t>MARIA_ELENA</t>
  </si>
  <si>
    <t>GENERACIÓN SOLAR SPA</t>
  </si>
  <si>
    <t>G_CTRL_FV_LALACKAMA</t>
  </si>
  <si>
    <t>G_CTRL_FV_CHAÑARES</t>
  </si>
  <si>
    <t>PORTEZUELO</t>
  </si>
  <si>
    <t>LLEUQUEREO</t>
  </si>
  <si>
    <t>CARILEUFU</t>
  </si>
  <si>
    <t>LAS_FLORES</t>
  </si>
  <si>
    <t>LA_LEONERA</t>
  </si>
  <si>
    <t>G_CTRL_HP_LOS_HIERROS_II</t>
  </si>
  <si>
    <t>G_PMG__HP_LLEUQUEREO</t>
  </si>
  <si>
    <t>G_PMGD_HP_CURILEUFU</t>
  </si>
  <si>
    <t>G_PMGD_HP_LAS_FLORES</t>
  </si>
  <si>
    <t>G_PMG__HP_PULELFU</t>
  </si>
  <si>
    <t>G_PMGD_HP_CURILEUFU_II</t>
  </si>
  <si>
    <t>G_PMG__HP_RIO_PICOIQUEN</t>
  </si>
  <si>
    <t>HIDROANGOL</t>
  </si>
  <si>
    <t>x</t>
  </si>
  <si>
    <t>JAVIERA</t>
  </si>
  <si>
    <t>G_CTRL_FV_JAVIERA</t>
  </si>
  <si>
    <t>G_CTRL_EO_TALINAY_PONIENTE</t>
  </si>
  <si>
    <t>Inyecciones SIC</t>
  </si>
  <si>
    <t>Resumen</t>
  </si>
  <si>
    <t>Y</t>
  </si>
  <si>
    <t>PV_PVSALVADOR</t>
  </si>
  <si>
    <t>COMMONPLACE</t>
  </si>
  <si>
    <t>Térmica</t>
  </si>
  <si>
    <t>No existe</t>
  </si>
  <si>
    <t>G_CTRL_HP_SSAA_MAIPO</t>
  </si>
  <si>
    <t>G_CTRL_TE_CANDELARIA</t>
  </si>
  <si>
    <t>C_CTRL_TE_CANDELARIA</t>
  </si>
  <si>
    <t>G_CTRL_HP_CHACAYES_MINEROS</t>
  </si>
  <si>
    <t>G_CTRL_HP_SAUZAL_MINEROS</t>
  </si>
  <si>
    <t>G_CTRL_HE_PEHUENCHE</t>
  </si>
  <si>
    <t>G_CTRL_HP_LOS_HIERROS</t>
  </si>
  <si>
    <t>G_CTRL_HE_COLBUN</t>
  </si>
  <si>
    <t>G_CTRL_HE_MACHICURA</t>
  </si>
  <si>
    <t>G_CTRL_HP_CHIBURGO</t>
  </si>
  <si>
    <t>C_CTRL_HP_CHIBURGO</t>
  </si>
  <si>
    <t>G_CTRL_HP_SAN_CLEMENTE</t>
  </si>
  <si>
    <t>C_CTRL_HP_SAN_CLEMENTE</t>
  </si>
  <si>
    <t>NETEO_COLBUN</t>
  </si>
  <si>
    <t>G_PMGD_HP_QUILLAILEO</t>
  </si>
  <si>
    <t>G_CTRL_HE_ANGOSTURA</t>
  </si>
  <si>
    <t>C_CTRL_HE_ANGOSTURA</t>
  </si>
  <si>
    <t>G_CTRL_HE_RALCO</t>
  </si>
  <si>
    <t>G_CTRL_HP_PALMUCHO</t>
  </si>
  <si>
    <t>G_CTRL_HP_RUCUE_QUILLECO1</t>
  </si>
  <si>
    <t>G_CTRL_HP_RUCUE_QUILLECO2</t>
  </si>
  <si>
    <t>G_CTRL_HE_ANTUCO_TORO_PANGUE</t>
  </si>
  <si>
    <t>G_CTRL_HP_PEUCHEN_MAMPIL</t>
  </si>
  <si>
    <t>NETEO_LOS_PADRES</t>
  </si>
  <si>
    <t>G_PMGD_HP_LOS PADRES</t>
  </si>
  <si>
    <t>NETEO_LLEUQUEREO</t>
  </si>
  <si>
    <t>NETEO_CHOLGUAN</t>
  </si>
  <si>
    <t>C_CTRL_HP_RUCUE</t>
  </si>
  <si>
    <t>G_CTRL_TE_SANTA MARIA</t>
  </si>
  <si>
    <t>C_CTRL_TE_SANTA MARIA</t>
  </si>
  <si>
    <t>G_CTRL_TE_LOS PINOS</t>
  </si>
  <si>
    <t>AES GENER (ESSA)</t>
  </si>
  <si>
    <t>G_CTRL_TE_SLIDIA</t>
  </si>
  <si>
    <t>NETEO_ENDESA</t>
  </si>
  <si>
    <t>G_CTRL_HP_LAJA I</t>
  </si>
  <si>
    <t>C_CTRL_HP_LAJA I</t>
  </si>
  <si>
    <t>G_CTRL_TE_VALDIVIA</t>
  </si>
  <si>
    <t>G_CTRL_TE_ANTILHUE</t>
  </si>
  <si>
    <t>RUCATAYO</t>
  </si>
  <si>
    <t>G_CTRL_HP_RUCATAYO</t>
  </si>
  <si>
    <t>C_CTRL_HP_RUCATAYO</t>
  </si>
  <si>
    <t>G_CTRL_TE_CHUYACA</t>
  </si>
  <si>
    <t>G_CTRL_EE_SAN_PEDRO</t>
  </si>
  <si>
    <t>C_CTRL_EE_SAN_PEDRO</t>
  </si>
  <si>
    <t>C_CTRL_TE_TRAPEN</t>
  </si>
  <si>
    <t>G_CTRL_TE_TRAPEN</t>
  </si>
  <si>
    <t>G_PMGD_TE_ANCUD</t>
  </si>
  <si>
    <t>NUEVA DEGAN</t>
  </si>
  <si>
    <t>G_PMGD_TE_DEGAÑ</t>
  </si>
  <si>
    <t>G_PMGD_TE_QUELLON</t>
  </si>
  <si>
    <t>G_CTRL_TE_QUELLON II</t>
  </si>
  <si>
    <t>C_CTRL_TE_DEGAÑ</t>
  </si>
  <si>
    <t>G_PMGD_TE_SALMOFOOD_2</t>
  </si>
  <si>
    <t>G_PMGD_HP_DONGO</t>
  </si>
  <si>
    <t>C_PMGD_HP_DONGO</t>
  </si>
  <si>
    <t>G_PMGD_TE_CHILOE</t>
  </si>
  <si>
    <t>G_CTRL_HE_CANUTILLAR</t>
  </si>
  <si>
    <t>G_CTRL_TE_ESPERANZA_1</t>
  </si>
  <si>
    <t>G_CTRL_TE_ESPERANZA_2</t>
  </si>
  <si>
    <t>G_CTRL_TE_ESPERANZA_TG</t>
  </si>
  <si>
    <t>COLIHUES</t>
  </si>
  <si>
    <t>G_CTRL_TE_COLIHUES</t>
  </si>
  <si>
    <t>G_CTRL_HP_HIGUERAS</t>
  </si>
  <si>
    <t>G_CTRL_HP_CONFLUENCIA</t>
  </si>
  <si>
    <t>G_CTRL_HP_SAN_ANDRES</t>
  </si>
  <si>
    <t>G_CTRL_HE_CIPRESES</t>
  </si>
  <si>
    <t>G_CTRL_HP_ISLA</t>
  </si>
  <si>
    <t>G_CTRL_HP_CURILLINQUE</t>
  </si>
  <si>
    <t>G_CTRL_HP_OJOS_DE_AGUA</t>
  </si>
  <si>
    <t>NETEO_CURILLINQUE</t>
  </si>
  <si>
    <t>G_CTRL_HE_MELA</t>
  </si>
  <si>
    <t>G_CTRL_HP_ABANICO</t>
  </si>
  <si>
    <t>G_CTRL_TE_YUNGAY</t>
  </si>
  <si>
    <t>C_CTRL_TE_YUNGAY</t>
  </si>
  <si>
    <t>G_CTRL_TE_CMPC PACIFICO</t>
  </si>
  <si>
    <t>C_CTRL_TE_CMPC PACIFICO</t>
  </si>
  <si>
    <t>AELA_EOLICA_NEGRETE</t>
  </si>
  <si>
    <t>G_CTRL_EE_NEGRETE</t>
  </si>
  <si>
    <t>G_CTRL_TE_BOCAMINA</t>
  </si>
  <si>
    <t>G_CTRL_BM_FPC</t>
  </si>
  <si>
    <t>G_CTRL_HP_SAUZAL1_SLTO1</t>
  </si>
  <si>
    <t>G_CTRL_HP_SAUZAL_60HZ</t>
  </si>
  <si>
    <t>G_CTRL_HP_CHACAYES1</t>
  </si>
  <si>
    <t>G_CTRL_HP_CHACAYES2</t>
  </si>
  <si>
    <t>G_CTRL_HP_COYA</t>
  </si>
  <si>
    <t>G_CTRL_HP_SAUZAL2</t>
  </si>
  <si>
    <t>G_PMGD_TE_POLINCAY</t>
  </si>
  <si>
    <t>G_CTRL_TE_MOSTAZAL</t>
  </si>
  <si>
    <t>C_CTRL_BM_ENERGIA_PACIFICO</t>
  </si>
  <si>
    <t>G_CTRL_BM_ENERGIA_PACIFICO</t>
  </si>
  <si>
    <t>TAMM</t>
  </si>
  <si>
    <t>G_PMGD_BM_TAMM</t>
  </si>
  <si>
    <t>G_PMGD_BM_LAS PAMPAS</t>
  </si>
  <si>
    <t>G_PMGD_HP_PURISIMA</t>
  </si>
  <si>
    <t>G_CTRL_TE_TENO</t>
  </si>
  <si>
    <t>G_CTRL_TE_CBB</t>
  </si>
  <si>
    <t>G_PMGD_TE_CURICO</t>
  </si>
  <si>
    <t>G_CTRL_BM_LICANTEN</t>
  </si>
  <si>
    <t>G_CTRL_HP_MARIPOSAS</t>
  </si>
  <si>
    <t>G_CTRL_HP_LIRCAY</t>
  </si>
  <si>
    <t>G_PMGD_HP_PROVIDENCIA</t>
  </si>
  <si>
    <t>G_CTRL_HP_S.IGNACIO</t>
  </si>
  <si>
    <t>G_CTRL_TE_CELCO</t>
  </si>
  <si>
    <t>G_CTRL_BM_VIÑALES</t>
  </si>
  <si>
    <t>G_PMGD_HP_ROBLERIA</t>
  </si>
  <si>
    <t>G_CTRL_TE_LINARES</t>
  </si>
  <si>
    <t>G_CTRL_TE_S.GREGORIO</t>
  </si>
  <si>
    <t>G_CTRL_TE_NUEVA_ALDEA1</t>
  </si>
  <si>
    <t>G_CTRL_BM_NUEVA_ALDEA1</t>
  </si>
  <si>
    <t>G_CTRL_TE_ORAFTI</t>
  </si>
  <si>
    <t>AES GENER (MASISA ECO)</t>
  </si>
  <si>
    <t>G_CTRL_BM_MASISA</t>
  </si>
  <si>
    <t>C_CTRL_BM_MASISA</t>
  </si>
  <si>
    <t>G_CTRL_BM_LAJA_E.VERDE</t>
  </si>
  <si>
    <t>G_CTRL_TE_PANELES</t>
  </si>
  <si>
    <t>G_PMGD_HP_DIUTO</t>
  </si>
  <si>
    <t>C_PMGD_HP_DIUTO</t>
  </si>
  <si>
    <t>G_PMGD_TE_JCE</t>
  </si>
  <si>
    <t>AES GENER (ANCALI)</t>
  </si>
  <si>
    <t>G_PMGD_BM_ANCALI</t>
  </si>
  <si>
    <t>HBS</t>
  </si>
  <si>
    <t>G_PMGD_BM_HBS</t>
  </si>
  <si>
    <t>AES GENER (SAN_MIGUEL)</t>
  </si>
  <si>
    <t>G_PMGD_HP_BOQUIAMARGO</t>
  </si>
  <si>
    <t>C_PMGD_HP_BOQUIAMARGO</t>
  </si>
  <si>
    <t>G_PMGD_TE_SAUCES</t>
  </si>
  <si>
    <t>G_PMGD_TE_CONTULMO</t>
  </si>
  <si>
    <t>G_CTRL_HP_RENAICO</t>
  </si>
  <si>
    <t>C_CTRL_HP_RENAICO</t>
  </si>
  <si>
    <t>G_PMGD_TE_TRAIGUEN</t>
  </si>
  <si>
    <t>G_PMGD_TE_CURACAUTIN</t>
  </si>
  <si>
    <t>G_PMGD_TE_LONQUIMAY</t>
  </si>
  <si>
    <t>G_PMGD_TE_SAUCES 2</t>
  </si>
  <si>
    <t>G_CTRL_BM_COMASA</t>
  </si>
  <si>
    <t>C_CTRL_BM_COMASA</t>
  </si>
  <si>
    <t>G_PMGD_TE_LOUISIANA_PACIFIC_L</t>
  </si>
  <si>
    <t>G_PMGD_TE_EAGON</t>
  </si>
  <si>
    <t>G_PMGD_BM_COELEMU</t>
  </si>
  <si>
    <t>G_CTRL_BM_ENERGIA BIOBIO</t>
  </si>
  <si>
    <t>C_CTRL_BM_ENERGIA BIOBIO</t>
  </si>
  <si>
    <t>C_CTRL_TE_BOCAMINA</t>
  </si>
  <si>
    <t>G_CTRL_BM_ARAUCO</t>
  </si>
  <si>
    <t>G_CTRL_TE_HORCONES</t>
  </si>
  <si>
    <t>G_PMGD_TE_TRONGOL</t>
  </si>
  <si>
    <t>G_PMGD_TE_CAÑETE</t>
  </si>
  <si>
    <t>G_PMGD_TE_QUIDICO</t>
  </si>
  <si>
    <t>G_PMGD_TE_TIRUA</t>
  </si>
  <si>
    <t>G_PMGD_TE_ALAMOS</t>
  </si>
  <si>
    <t>PARQUE_EOLICO_LEBU</t>
  </si>
  <si>
    <t>G_CTRL_EE_LEBU_CRISTORO</t>
  </si>
  <si>
    <t>C_CTRL_EE_LEBU_CRISTORO</t>
  </si>
  <si>
    <t>G_PMGD_TE_LEBU</t>
  </si>
  <si>
    <t>G_CTRL_TE_PETROPOWER</t>
  </si>
  <si>
    <t>G_CTRL_TE_NEWEN</t>
  </si>
  <si>
    <t>G_PMGD_HP_MANZANO</t>
  </si>
  <si>
    <t>G_PMGD_HP_EL_CANELO</t>
  </si>
  <si>
    <t>C_PMGD_HP_EL_CANELO</t>
  </si>
  <si>
    <t>G_PMGD_HP_ALLIPEN</t>
  </si>
  <si>
    <t>G_PMGD_HP_TRUFUL</t>
  </si>
  <si>
    <t>G_PMGD_HP_DONGUIL</t>
  </si>
  <si>
    <t>G_PMGD_HP_MAISAN</t>
  </si>
  <si>
    <t>CURILEUFU</t>
  </si>
  <si>
    <t>G_CTRL_HP_PULLINQUE</t>
  </si>
  <si>
    <t>G_CTRL_HP_RECA</t>
  </si>
  <si>
    <t>G_PMGD_TE_LOUISIANA_PACIFIC_P</t>
  </si>
  <si>
    <t>G_PMGD_HP_MARIA ELENA</t>
  </si>
  <si>
    <t>G_PMGD_HP_COLLIL</t>
  </si>
  <si>
    <t>G_CTRL_TE_CALLE CALLE</t>
  </si>
  <si>
    <t>G_PMGD_HP_DOÑA_HILDA</t>
  </si>
  <si>
    <t>C_PMGD_HP_DOÑA_HILDA</t>
  </si>
  <si>
    <t>G_PMGD_HP_MUCHI</t>
  </si>
  <si>
    <t>G_PMGD_HP_CONTRA</t>
  </si>
  <si>
    <t>G_CTRL_HP_PILMAIQUEN</t>
  </si>
  <si>
    <t>C_CTRL_HP_PILMAIQUEN</t>
  </si>
  <si>
    <t>G_PMGD_HP_DON WALTERIO</t>
  </si>
  <si>
    <t>G_PMGD_HP_PICHILONCO</t>
  </si>
  <si>
    <t>G_PMGD_TE_SOUTHERN_BULBS</t>
  </si>
  <si>
    <t>G_CTRL_HP_CAPULLO</t>
  </si>
  <si>
    <t>G_PMG__HP_CALLAO</t>
  </si>
  <si>
    <t>G_PMG__HP_NALCAS</t>
  </si>
  <si>
    <t>G_PMGD_HP_HIDROBONITO</t>
  </si>
  <si>
    <t>G_CTRL_HP_LICAN</t>
  </si>
  <si>
    <t>G_PMGD_TE_SKRETTING OSORNO</t>
  </si>
  <si>
    <t>RIO_PUMA</t>
  </si>
  <si>
    <t>G_PMGD_HP_LOS_COLONOS</t>
  </si>
  <si>
    <t>G_PMGD_TE_WATT I</t>
  </si>
  <si>
    <t>G_PMGD_TE_WATT II</t>
  </si>
  <si>
    <t>G_PMGD_HP_ENSENADA</t>
  </si>
  <si>
    <t>G_PMGD_HP_LA ARENA</t>
  </si>
  <si>
    <t>G_PMGD_TE_MULTIEXPORT I</t>
  </si>
  <si>
    <t>G_PMGD_TE_MULTIEXPORT II</t>
  </si>
  <si>
    <t>G_PMGD_TE_SKRETTING</t>
  </si>
  <si>
    <t>G_PMGD_TE_BIOMAR</t>
  </si>
  <si>
    <t>G_PMGD_TE_DANISCO</t>
  </si>
  <si>
    <t>G_CTRL_TE_CONSTITUCION_1</t>
  </si>
  <si>
    <t>G_CTRL_TE_CONSTITUCION_2</t>
  </si>
  <si>
    <t>G_CTRL_TE_CONSTITUCION</t>
  </si>
  <si>
    <t>C_CTRL_TE_CONSTITUCION</t>
  </si>
  <si>
    <t>G_CTRL_HP_SAUZALITO</t>
  </si>
  <si>
    <t>G_PMGD_TE_COLLIPULLI</t>
  </si>
  <si>
    <t>G_PMGD_HP_TRUENO</t>
  </si>
  <si>
    <t>G_PMGD_HP_CORRALES</t>
  </si>
  <si>
    <t>G_PMGD_HP_CORRALES II</t>
  </si>
  <si>
    <t>ARRAYAN</t>
  </si>
  <si>
    <t>G_PMGD_HP_ARRAYAN</t>
  </si>
  <si>
    <t>G_PMGD_HP_PEHUI</t>
  </si>
  <si>
    <t>G_CTRL_TE_CORONEL</t>
  </si>
  <si>
    <t>G_CTRL_HP_CARENA</t>
  </si>
  <si>
    <t>G_CTRL_TE_BOCAMINA_II</t>
  </si>
  <si>
    <t>G_CTRL_BM_CMPC_LAJA</t>
  </si>
  <si>
    <t>C_CTRL_BM_CMPC_LAJA</t>
  </si>
  <si>
    <t>G_CTRL_BM_SANTA_FE</t>
  </si>
  <si>
    <t>G_CTRL_BM_CMPC_SANTA_FE</t>
  </si>
  <si>
    <t>C_CTRL_BM_SANTA_FE</t>
  </si>
  <si>
    <t>G_CTRL_TE_TALTAL</t>
  </si>
  <si>
    <t>EOLICA_TALTAL</t>
  </si>
  <si>
    <t>G_CTRL_EO_TALTAL</t>
  </si>
  <si>
    <t>C_CTRL_FV_LALACKAMA</t>
  </si>
  <si>
    <t>G_CTRL_TE_SAN_LORENZO</t>
  </si>
  <si>
    <t>C_CTRL_TE_SAN_LORENZO</t>
  </si>
  <si>
    <t>G_CTRL_FV_SAN_ANDRES</t>
  </si>
  <si>
    <t>G_CTRL_TE_CARDONES</t>
  </si>
  <si>
    <t>C_CTRL_TE_CARDONES</t>
  </si>
  <si>
    <t>GENPAC</t>
  </si>
  <si>
    <t>G_CTRL_TE_PACIFICO</t>
  </si>
  <si>
    <t>C_CTRL_TE_PACIFICO</t>
  </si>
  <si>
    <t>G_CTRL_FV_LLANO_DE_LLAMPOS</t>
  </si>
  <si>
    <t>G_CTRL_TE_GUACOLDA</t>
  </si>
  <si>
    <t>G_CTRL_TE_PUNTA_COLORADA</t>
  </si>
  <si>
    <t>C_CTRL_TE_PUNTA_COLORADA</t>
  </si>
  <si>
    <t>G_CTRL_EO_PUNTA_COLORADA</t>
  </si>
  <si>
    <t>G_CTRL_EO_ARRAYAN</t>
  </si>
  <si>
    <t>C_CTRL_EO_ARRAYAN</t>
  </si>
  <si>
    <t>G_CTRL_EO_MONTE_REDONDO</t>
  </si>
  <si>
    <t>C_CTRL_EO_MONTE_REDONDO</t>
  </si>
  <si>
    <t>G_CTRL_EO_LOS_CURUROS</t>
  </si>
  <si>
    <t>G_CTRL_EO_TALINAY_ORIENTE</t>
  </si>
  <si>
    <t>C_CTRL_EO_TALINAY_PONIENTE</t>
  </si>
  <si>
    <t>G_CTRL_EO_CANELA_1</t>
  </si>
  <si>
    <t>G_CTRL_EO_CANELA_2</t>
  </si>
  <si>
    <t>C_CTRL_EO_CANELA_1</t>
  </si>
  <si>
    <t>C_CTRL_EO_CANELA_2</t>
  </si>
  <si>
    <t>G_CTRL_EO_TOTORAL</t>
  </si>
  <si>
    <t>C_CTRL_EO_TOTORAL</t>
  </si>
  <si>
    <t>G_CTRL_EO_PUNTA_PALMERAS</t>
  </si>
  <si>
    <t>C_CTRL_EO_PUNTA_PALMERAS</t>
  </si>
  <si>
    <t>G_CTRL_TE_ESPINOS</t>
  </si>
  <si>
    <t>C_CTRL_TE_ESPINOS</t>
  </si>
  <si>
    <t>G_CTRL_TE_NUEVA_VENTANAS</t>
  </si>
  <si>
    <t>G_CTRL_TE_NEHUENCO_1_A</t>
  </si>
  <si>
    <t>G_CTRL_TE_NEHUENCO_1_B</t>
  </si>
  <si>
    <t>C_CTRL_TE_NEHUENCO_1_A</t>
  </si>
  <si>
    <t>G_CTRL_TE_NEHUENCO_9B</t>
  </si>
  <si>
    <t>C_CTRL_TE_NEHUENCO_2</t>
  </si>
  <si>
    <t>G_CTRL_TE_NEHUENCO_2</t>
  </si>
  <si>
    <t>C_CTRL_TE_NEHUENCO_9B</t>
  </si>
  <si>
    <t>G_CTRL_TE_SANISIDRO_1</t>
  </si>
  <si>
    <t>G_CTRL_TE_SANISIDRO_2</t>
  </si>
  <si>
    <t>G_CTRL_TE_QUINTERO</t>
  </si>
  <si>
    <t>G_CTRL_HP_LOS_QUILOS</t>
  </si>
  <si>
    <t>G_CTRL_HP_ACONCAGUA</t>
  </si>
  <si>
    <t>G_CTRL_HP_CHACABUQUITO</t>
  </si>
  <si>
    <t>G_CTRL_HP_HORNITOS</t>
  </si>
  <si>
    <t>G_CTRL_TE_NUEVA_RENCA</t>
  </si>
  <si>
    <t>C_CTRL_TE_NUEVA_RENCA</t>
  </si>
  <si>
    <t>G_PMGD_TE_MAPOCHO_TREBAL</t>
  </si>
  <si>
    <t>G_CTRL_HE_RAPEL</t>
  </si>
  <si>
    <t>G_CTRL_HP_JUNCALITO</t>
  </si>
  <si>
    <t>G_PMGD_HP_MALLARAUCO</t>
  </si>
  <si>
    <t>G_PMGD_EO_UCUQUER</t>
  </si>
  <si>
    <t>G_PMG__EO_UCUQUER_2</t>
  </si>
  <si>
    <t>G_PMGD_BM_SANTA_IRENE</t>
  </si>
  <si>
    <t>G_CTRL_BM_SANTA_MARTA</t>
  </si>
  <si>
    <t>C_CTRL_BM_SANTA_MARTA</t>
  </si>
  <si>
    <t>G_CTRL_HP_ALFALFAL</t>
  </si>
  <si>
    <t>G_CTRL_TE_DIEGO_DE_ALMAGRO</t>
  </si>
  <si>
    <t>G_CTRL_TE_SALVADOR</t>
  </si>
  <si>
    <t>C_CTRL_TE_SALVADOR</t>
  </si>
  <si>
    <t>G_CTRL_TE_EMELDA_1</t>
  </si>
  <si>
    <t>G_CTRL_TE_EMELDA_2</t>
  </si>
  <si>
    <t>C_CTRL_TE_EMELDA_1</t>
  </si>
  <si>
    <t>C_CTRL_TE_EMELDA_2</t>
  </si>
  <si>
    <t>G_CTRL_FV_DIEGO_DE_ALMAGRO</t>
  </si>
  <si>
    <t>C_CTRL_FV_CHAÑARES</t>
  </si>
  <si>
    <t>G_CTRL_FV_PV_SALVADOR</t>
  </si>
  <si>
    <t>G_CTRL_FV_ESPERANZA</t>
  </si>
  <si>
    <t>G_PMGD_FV_LAS_TERRAZAS</t>
  </si>
  <si>
    <t>G_PMGD_FV_HORNITOS</t>
  </si>
  <si>
    <t>G_PMG__HP_RIO_HUASCO</t>
  </si>
  <si>
    <t>G_CTRL_TE_HUASCO</t>
  </si>
  <si>
    <t>G_PMGD_FV_TAMBO_REAL</t>
  </si>
  <si>
    <t>G_CTRL_TE_PEÑON</t>
  </si>
  <si>
    <t>C_CTRL_TE_PEÑON</t>
  </si>
  <si>
    <t>G_CTRL_TE_OLIVOS</t>
  </si>
  <si>
    <t>C_CTRL_TE_OLIVOS</t>
  </si>
  <si>
    <t>G_CTRL_TE_VENTANAS</t>
  </si>
  <si>
    <t>G_CTRL_TE_COLMITO</t>
  </si>
  <si>
    <t>TOMAVAL</t>
  </si>
  <si>
    <t>G_PMGD_TE_TOMAVAL</t>
  </si>
  <si>
    <t>BIOCRUZ</t>
  </si>
  <si>
    <t>G_PMGD_TE_BIOCRUZ</t>
  </si>
  <si>
    <t>G_CTRL_TE_LOS_VIENTOS</t>
  </si>
  <si>
    <t>G_PMG__TE_LAS_VEGAS</t>
  </si>
  <si>
    <t>G_PMGD_HP_SAUCE_ANDES</t>
  </si>
  <si>
    <t>Wenke</t>
  </si>
  <si>
    <t>G_PMGD_HP_EL_TARTARO</t>
  </si>
  <si>
    <t>C_PMGD_HP_EL_TARTARO</t>
  </si>
  <si>
    <t>G_CTRL_HP_MAITENES</t>
  </si>
  <si>
    <t>AES GENER (COYANCO)</t>
  </si>
  <si>
    <t>G_CTRL_HP_GUAYACAN</t>
  </si>
  <si>
    <t>G_CTRL_HP_QUELTEHUES</t>
  </si>
  <si>
    <t>G_CTRL_HP_VOLCAN</t>
  </si>
  <si>
    <t>G_PMG__TE_PLACILLA</t>
  </si>
  <si>
    <t>G_PMGD_TE_CURAUMA</t>
  </si>
  <si>
    <t>G_CTRL_TE_LAGUNA_VERDE</t>
  </si>
  <si>
    <t>AES GENER (KDM)</t>
  </si>
  <si>
    <t>G_CTRL_BM_LOMA_LOS_COLORADOS_2</t>
  </si>
  <si>
    <t>G_CTRL_BM_LOMA_LOS_COLORADOS_1</t>
  </si>
  <si>
    <t>G_CTRL_TE_RENCA</t>
  </si>
  <si>
    <t>C_CTRL_TE_RENCA</t>
  </si>
  <si>
    <t>G_PMGD_HP_LOS_MORROS</t>
  </si>
  <si>
    <t>ESTANCILLA SPA</t>
  </si>
  <si>
    <t>G_PMGD_TE_ESTANCILLA</t>
  </si>
  <si>
    <t>G_CTRL_HP_FLORIDA</t>
  </si>
  <si>
    <t>G_PMGD_HP_LOS_BAJOS</t>
  </si>
  <si>
    <t>C_PMGD_HP_LOS_BAJOS</t>
  </si>
  <si>
    <t>G_PMGD_HP_CAEMSA</t>
  </si>
  <si>
    <t>C_PMGD_HP_CAEMSA</t>
  </si>
  <si>
    <t>G_CTRL_HP_RINCON</t>
  </si>
  <si>
    <t>G_PMGD_HP_PUCLARO</t>
  </si>
  <si>
    <t>G_PMG__FV_SOLAIRE_DIRECT_1</t>
  </si>
  <si>
    <t>G_PMGD_HP_LA_PALOMA</t>
  </si>
  <si>
    <t>G_CTRL_HP_LOS_MOLLES</t>
  </si>
  <si>
    <t>G_PMGD_TE_PUNITAQUI</t>
  </si>
  <si>
    <t>G_PMGD_FV_LOMAS_COLORADAS</t>
  </si>
  <si>
    <t>G_PMGD_FV_CASAS_BLANCAS</t>
  </si>
  <si>
    <t>G_PMGD_FV_SANTA_CECILIA</t>
  </si>
  <si>
    <t>G_PMGD_TE_MONTE_PATRIA</t>
  </si>
  <si>
    <t>G_CTRL_TE_PUNTILLA</t>
  </si>
  <si>
    <t>G_PMGD_HP_EYZAGUIRRE</t>
  </si>
  <si>
    <t>G_PMGD_HP_LAS_VERTIENTES</t>
  </si>
  <si>
    <t>G_PMGD_HP_EL_LLANO</t>
  </si>
  <si>
    <t>G_CTRL_TE_CENIZAS</t>
  </si>
  <si>
    <t>G_PMG__TE_QUINTAY</t>
  </si>
  <si>
    <t>G_PMGD_TE_CASABLANCA</t>
  </si>
  <si>
    <t>G_PMGD_TE_TAPIHUE</t>
  </si>
  <si>
    <t>G_PMG__TE_TOTORAL</t>
  </si>
  <si>
    <t>G_PMG__TE_CONCON</t>
  </si>
  <si>
    <t>G_PMGD_FV_TECHOS_DE_ALTAMIRA</t>
  </si>
  <si>
    <t>G_CTRL_TE_CANDELARIA_NAVIA</t>
  </si>
  <si>
    <t>C_CTRL_TE_CANDELARIA_NAVIA</t>
  </si>
  <si>
    <t>G_CTRL_HE_COLBUN_NAVIA</t>
  </si>
  <si>
    <t>G_CTRL_TE_LOS_VIENTOS_NAVIA</t>
  </si>
  <si>
    <t>3x Térmica</t>
  </si>
  <si>
    <t>BM</t>
  </si>
  <si>
    <t>HP</t>
  </si>
  <si>
    <t>Curillinque/ Mela</t>
  </si>
  <si>
    <t>Espinos</t>
  </si>
  <si>
    <t>Guacolda</t>
  </si>
  <si>
    <t>AES Gener</t>
  </si>
  <si>
    <t>Colbún</t>
  </si>
  <si>
    <t>Peuchen mampil</t>
  </si>
  <si>
    <t>Z</t>
  </si>
  <si>
    <t>A</t>
  </si>
  <si>
    <t>Térmicas</t>
  </si>
  <si>
    <t>Mineros</t>
  </si>
  <si>
    <t>Renaico</t>
  </si>
  <si>
    <t>Sauce Andes</t>
  </si>
  <si>
    <t>Confluencia</t>
  </si>
  <si>
    <t>Higuera</t>
  </si>
  <si>
    <t>Morros</t>
  </si>
  <si>
    <t>Pehui</t>
  </si>
  <si>
    <t>Bajos/Caemsa</t>
  </si>
  <si>
    <t>Lomas Coloradas</t>
  </si>
  <si>
    <t>Masisa</t>
  </si>
  <si>
    <t>Mallarauco</t>
  </si>
  <si>
    <t>San Andrés</t>
  </si>
  <si>
    <t>BIOBIO_NEGRETE</t>
  </si>
  <si>
    <t>RAKI</t>
  </si>
  <si>
    <t>DOSAL</t>
  </si>
  <si>
    <t>LUZ_DEL_NORTE</t>
  </si>
  <si>
    <t>ERNC1</t>
  </si>
  <si>
    <t>TRAILELFU</t>
  </si>
  <si>
    <t>PUCLARO</t>
  </si>
  <si>
    <t>GR_PAN_DE_AZUCAR</t>
  </si>
  <si>
    <t>HUAJACHE</t>
  </si>
  <si>
    <t>EL_MIRADOR</t>
  </si>
  <si>
    <t>RIO_MULCHEN</t>
  </si>
  <si>
    <t>IMELSA_ENERGIA</t>
  </si>
  <si>
    <t>Total acumulado de la obligación establecida en el artículo 150 bis del DFL N°4 de 2007.</t>
  </si>
  <si>
    <t>Raño
[MWh]</t>
  </si>
  <si>
    <t>Oaño
[MWh]</t>
  </si>
  <si>
    <t>IERaño
[MWh]</t>
  </si>
  <si>
    <t>IERaño - Oaño
[MWh]</t>
  </si>
  <si>
    <t>IERprevio
[MWh]</t>
  </si>
  <si>
    <t>Oprevio
[MWh]</t>
  </si>
  <si>
    <t>DIF
[MWh]</t>
  </si>
  <si>
    <t>EX
[MWh]</t>
  </si>
  <si>
    <t>Raño</t>
  </si>
  <si>
    <t>magnitud total de retiros afectos a la obligación realizados durante el año del balance</t>
  </si>
  <si>
    <t>Oaño</t>
  </si>
  <si>
    <t>magnitud de la obligación generada durante el año correspondiente al balance</t>
  </si>
  <si>
    <t>IERaño</t>
  </si>
  <si>
    <t>magnitud de las inyecciones de energía reconocida realizadas durante el año correspondiente al balance</t>
  </si>
  <si>
    <t>IERprevio</t>
  </si>
  <si>
    <t>magnitud de las inyecciones de energía reconocida realizadas durante el año inmediatamente anterior al del balance</t>
  </si>
  <si>
    <t>Oprevio</t>
  </si>
  <si>
    <t>magnitud de la postergación de la acreditación de la obligación del año inmediato anterior al balance</t>
  </si>
  <si>
    <t>DIF</t>
  </si>
  <si>
    <t>diferencia entre la magnitud de las inyecciones de energía reconocida y la magnitud de la obligación correspondiente al año del balance</t>
  </si>
  <si>
    <t>EX</t>
  </si>
  <si>
    <t>magnitud de los excedentes posibles de traspasar a otras empresas eléctricas</t>
  </si>
  <si>
    <t>KDM_ENERGIA</t>
  </si>
  <si>
    <t>BESALCO</t>
  </si>
  <si>
    <t>EGP_SUR</t>
  </si>
  <si>
    <t>ACCIONA_ENERGIA</t>
  </si>
  <si>
    <t>TILTIL_SOLAR</t>
  </si>
  <si>
    <t>STERICYCLE</t>
  </si>
  <si>
    <t>RENOVALIA_6</t>
  </si>
  <si>
    <t>RENOVALIA_7</t>
  </si>
  <si>
    <t>AGSA</t>
  </si>
  <si>
    <t>CAREN</t>
  </si>
  <si>
    <t>CHUNGUNGO</t>
  </si>
  <si>
    <t>SPVP4</t>
  </si>
  <si>
    <t>EL_MORADO</t>
  </si>
  <si>
    <t>BELLAVISTA</t>
  </si>
  <si>
    <t>EOLICA_ESPERANZA</t>
  </si>
  <si>
    <t>M_VILLARRICA</t>
  </si>
  <si>
    <t>CONEJO_SOLAR</t>
  </si>
  <si>
    <t>ABENGOA</t>
  </si>
  <si>
    <t>CHANLEUFU</t>
  </si>
  <si>
    <t>SAN_JUAN_LAP</t>
  </si>
  <si>
    <t>EL_AGRIO</t>
  </si>
  <si>
    <t>CUMPEO</t>
  </si>
  <si>
    <t>LA_MONTAÑA_1</t>
  </si>
  <si>
    <t>GESTEL</t>
  </si>
  <si>
    <t>CUZCUZ</t>
  </si>
  <si>
    <t>BIO_ENERGIA_MOLINA</t>
  </si>
  <si>
    <t>GR_ARAUCARIA</t>
  </si>
  <si>
    <t>ENGIE</t>
  </si>
  <si>
    <t>COCHRANE</t>
  </si>
  <si>
    <t>LOS_LOROS</t>
  </si>
  <si>
    <t>ALTOS_DEL_PAICO</t>
  </si>
  <si>
    <t>DIVISADERO</t>
  </si>
  <si>
    <t>TEATINOS</t>
  </si>
  <si>
    <t>GR_COIGUE</t>
  </si>
  <si>
    <t>HORMIGA_SOLAR</t>
  </si>
  <si>
    <t>GR_HUINGAN</t>
  </si>
  <si>
    <t>RAGSA</t>
  </si>
  <si>
    <t>EL_ARROYO</t>
  </si>
  <si>
    <t>GENERACION CLIENTES RESIDENCIALES*</t>
  </si>
  <si>
    <t xml:space="preserve">Monto total de energía  inyectado por medios de generación ERNC, por clientes finales propietarios de los denominados “Generadores Residenciales” a que se refiere la Ley N° 20.571/2012 del Ministerio de Energía. </t>
  </si>
  <si>
    <t>Empresa Concesionaria</t>
  </si>
  <si>
    <t>Inyección ERNC [MWh]</t>
  </si>
  <si>
    <t>CEC</t>
  </si>
  <si>
    <t>CGED</t>
  </si>
  <si>
    <t>CHILQUINTA</t>
  </si>
  <si>
    <t>CODINER</t>
  </si>
  <si>
    <t>COELCHA</t>
  </si>
  <si>
    <t>CONAFE</t>
  </si>
  <si>
    <t>COOPELAN</t>
  </si>
  <si>
    <t>COOPREL</t>
  </si>
  <si>
    <t>COPELEC</t>
  </si>
  <si>
    <t>CRELL</t>
  </si>
  <si>
    <t>EDECSA</t>
  </si>
  <si>
    <t>EE COLINA</t>
  </si>
  <si>
    <t>EEPA</t>
  </si>
  <si>
    <t>ELECDA</t>
  </si>
  <si>
    <t>EMELAT</t>
  </si>
  <si>
    <t>EMELCA</t>
  </si>
  <si>
    <t>CGED (Ex-EMELECTRIC)</t>
  </si>
  <si>
    <t>CGED (Ex-EMETAL)</t>
  </si>
  <si>
    <t>CONAFE (Ex-ENELSA)</t>
  </si>
  <si>
    <t>FRONTEL</t>
  </si>
  <si>
    <t>LITORAL</t>
  </si>
  <si>
    <t>LUZ ANDES</t>
  </si>
  <si>
    <t>LUZLINARES</t>
  </si>
  <si>
    <t>LUZOSORNO</t>
  </si>
  <si>
    <t>LUZPARRAL</t>
  </si>
  <si>
    <t>SAESA</t>
  </si>
  <si>
    <t>SOCOEPA</t>
  </si>
  <si>
    <t>TIL-TIL</t>
  </si>
  <si>
    <t>EMELARI</t>
  </si>
  <si>
    <t>ELIQSA</t>
  </si>
  <si>
    <t>COOPERSOL</t>
  </si>
  <si>
    <t>Total</t>
  </si>
  <si>
    <t>ENEL_GENERACION</t>
  </si>
  <si>
    <t>ORAZUL_DUQUECO</t>
  </si>
  <si>
    <t>ORAZUL_CHILE</t>
  </si>
  <si>
    <t>CABO_LEONES</t>
  </si>
  <si>
    <t>SANTIAGO_SOLAR</t>
  </si>
  <si>
    <t>AELA_GENERACION</t>
  </si>
  <si>
    <t>NEOMAS</t>
  </si>
  <si>
    <t>EL_BOCO</t>
  </si>
  <si>
    <t>GENERADORA_PIUTEL</t>
  </si>
  <si>
    <t>HIDRORIÑINAHUE</t>
  </si>
  <si>
    <t>GR_CANELO</t>
  </si>
  <si>
    <t>ENERKEY</t>
  </si>
  <si>
    <t>RIO_COLORADO</t>
  </si>
  <si>
    <t>LAS_TURCAS</t>
  </si>
  <si>
    <t>GR_GUAYACAN</t>
  </si>
  <si>
    <t>SOCER</t>
  </si>
  <si>
    <t>DOS_VALLES</t>
  </si>
  <si>
    <t>LA_MONTAÑA_2</t>
  </si>
  <si>
    <t>QUINTA_SOLAR</t>
  </si>
  <si>
    <t>SAN_FRANCISCO</t>
  </si>
  <si>
    <t>VALLE_DE_LA_LUNA_II</t>
  </si>
  <si>
    <t>GR_LINGUE</t>
  </si>
  <si>
    <t>QUELTEHUE</t>
  </si>
  <si>
    <t>HIDROMUNILQUE</t>
  </si>
  <si>
    <t>CHESTER_SOLAR_IV</t>
  </si>
  <si>
    <t>GR_ESPINO</t>
  </si>
  <si>
    <t>EL_PELICANO</t>
  </si>
  <si>
    <t>EMBALSE_ANCOA</t>
  </si>
  <si>
    <t>GR_TIACA</t>
  </si>
  <si>
    <t>GR_BOLDO</t>
  </si>
  <si>
    <t>CH_EL_MANZANO</t>
  </si>
  <si>
    <t>PILPEN</t>
  </si>
  <si>
    <t>EL_CAMPESINO_I</t>
  </si>
  <si>
    <t>GR_TINEO</t>
  </si>
  <si>
    <t>LA_MANGA_ENERGY</t>
  </si>
  <si>
    <t>MINICENTRAL_ARRAYAN</t>
  </si>
  <si>
    <t>LOS_PINOS_BIO</t>
  </si>
  <si>
    <t>EL_CERNICALO</t>
  </si>
  <si>
    <t>Copelec</t>
  </si>
  <si>
    <t>kWh</t>
  </si>
  <si>
    <t>Crell</t>
  </si>
  <si>
    <t>ERSA</t>
  </si>
  <si>
    <t>EDELAYSEN</t>
  </si>
  <si>
    <t>EXtrasp
[MWh]</t>
  </si>
  <si>
    <t>DEF
[MWh]</t>
  </si>
  <si>
    <t>Opost
[MWh]</t>
  </si>
  <si>
    <t>RC
[MWh]</t>
  </si>
  <si>
    <t>Canual [UTM]</t>
  </si>
  <si>
    <t>IERsig [MWh]</t>
  </si>
  <si>
    <t>Valor promedio ($/MWh)</t>
  </si>
  <si>
    <t>Excedentario</t>
  </si>
  <si>
    <t>Deficitario</t>
  </si>
  <si>
    <t>Energía [MWh]</t>
  </si>
  <si>
    <t>AES_GENER</t>
  </si>
  <si>
    <t>SEN</t>
  </si>
  <si>
    <t>COYANCO</t>
  </si>
  <si>
    <t>MINICENTRALES_ARAUCANIA</t>
  </si>
  <si>
    <t>GORRIONES</t>
  </si>
  <si>
    <t>AMPARO</t>
  </si>
  <si>
    <t>CHESTER_SOLAR_V</t>
  </si>
  <si>
    <t>PITIO</t>
  </si>
  <si>
    <t>PARRONAL</t>
  </si>
  <si>
    <t>CH _SANTA_ELENA</t>
  </si>
  <si>
    <t>CH_CONVENTO_VIEJO</t>
  </si>
  <si>
    <t>PALACIOS</t>
  </si>
  <si>
    <t>PATOS</t>
  </si>
  <si>
    <t>GR_LAUREL</t>
  </si>
  <si>
    <t>GR_LITRE</t>
  </si>
  <si>
    <t>LA_ACACIA</t>
  </si>
  <si>
    <t>LIPIGAS</t>
  </si>
  <si>
    <t>TAMAKAYA_ENERGIA</t>
  </si>
  <si>
    <t>POZO_ALMONTE_SOLAR_2</t>
  </si>
  <si>
    <t>POZO_ALMONTE_SOLAR_3</t>
  </si>
  <si>
    <t>HELIO_ATACAMA_TRES</t>
  </si>
  <si>
    <t>TRANSELEC</t>
  </si>
  <si>
    <t>RIGEL</t>
  </si>
  <si>
    <t>PS_SANTALAURA</t>
  </si>
  <si>
    <t>GR_ARRAYAN</t>
  </si>
  <si>
    <t>VILLA_PRAT_ENERGY</t>
  </si>
  <si>
    <t>GEOTERMICA_DEL_NORTE</t>
  </si>
  <si>
    <t>PMGD_PICA_PILOT</t>
  </si>
  <si>
    <t>SOLAR_E</t>
  </si>
  <si>
    <t>PLANETA_INVESTMENT</t>
  </si>
  <si>
    <t>CHINCOL</t>
  </si>
  <si>
    <t>PV_EL_PICURIO</t>
  </si>
  <si>
    <t>PV_LAS_PALOMAS</t>
  </si>
  <si>
    <t>DIEGO_DE_ALMAGRO_SOLAR</t>
  </si>
  <si>
    <t>ALTO_MANGA_ENERGY</t>
  </si>
  <si>
    <t>PIQUERO</t>
  </si>
  <si>
    <t>VALLE_SOLAR_ESTE_2</t>
  </si>
  <si>
    <t>VALLE_SOLAR_OESTE_2</t>
  </si>
  <si>
    <t>FOTOVOLT_SOLAR_I</t>
  </si>
  <si>
    <t>GR_QUILLAY</t>
  </si>
  <si>
    <t>CALAMA_SOLAR_1</t>
  </si>
  <si>
    <t>POZO_ALMONTE_SOLAR_1</t>
  </si>
  <si>
    <t>GENERACION_SOLAR_SPA</t>
  </si>
  <si>
    <t>LOS_PUQUIOS</t>
  </si>
  <si>
    <t>PLANTA_SOLAR_SPIII</t>
  </si>
  <si>
    <t>SPS_LA_HUAYCA</t>
  </si>
  <si>
    <t>FV_NORTE_GRANDE_5</t>
  </si>
  <si>
    <t>ATACAMA_GX_CHILE</t>
  </si>
  <si>
    <t>PUERTO_SECO</t>
  </si>
  <si>
    <t>VALLE_DE_LOS_VIENTOS</t>
  </si>
  <si>
    <t>PARQUE_SOLAR</t>
  </si>
  <si>
    <t>EL_QUEULE</t>
  </si>
  <si>
    <t>ENEL DISTRIBUCIÓN</t>
  </si>
  <si>
    <t>ABASTIBLE</t>
  </si>
  <si>
    <t>ACOTANGO_DE_VERANO</t>
  </si>
  <si>
    <t>ALTOS_TILTIL</t>
  </si>
  <si>
    <t>ANDES_GENERACION</t>
  </si>
  <si>
    <t>ANGELA_SOLAR_SPA</t>
  </si>
  <si>
    <t>APOLO_DEL_NORTE_SPA</t>
  </si>
  <si>
    <t>ATRIA_ENERGIA</t>
  </si>
  <si>
    <t>AUSTRIAN_SOLAR</t>
  </si>
  <si>
    <t>CALLE_LARGA_SPA</t>
  </si>
  <si>
    <t>CANENCIA_ENERGIA_SPA</t>
  </si>
  <si>
    <t>CAVANCHA</t>
  </si>
  <si>
    <t>CERRO_DOMINADOR_CSP</t>
  </si>
  <si>
    <t>CHILE_GENERACION</t>
  </si>
  <si>
    <t>CRUCERO_SPA</t>
  </si>
  <si>
    <t>CUMBRES</t>
  </si>
  <si>
    <t>COPIULEMU_1</t>
  </si>
  <si>
    <t>DUQUECO</t>
  </si>
  <si>
    <t>E_ALTOS_DE_TIL_TIL</t>
  </si>
  <si>
    <t>ECLIPSE_SOLAR_SPA</t>
  </si>
  <si>
    <t>EE_LA_COMPANIA_SPA</t>
  </si>
  <si>
    <t>EL_ARREBOL</t>
  </si>
  <si>
    <t>EL_NOGAL</t>
  </si>
  <si>
    <t>ENERGEN</t>
  </si>
  <si>
    <t>ENERGIA_SIETE</t>
  </si>
  <si>
    <t>FOTOVOLTAICA_ACACIA</t>
  </si>
  <si>
    <t>FOTOVOLTAICA_EL_MANZANO_SPA</t>
  </si>
  <si>
    <t>FV_ARIZTIA</t>
  </si>
  <si>
    <t>GENERADORA_ERMITANO</t>
  </si>
  <si>
    <t>GENERADORA_ZAPALLAR</t>
  </si>
  <si>
    <t>GM_HOLDINGS</t>
  </si>
  <si>
    <t>GMETROPOLITANA</t>
  </si>
  <si>
    <t>GR_BELLOTO_SPA</t>
  </si>
  <si>
    <t>GR_CHAQUIHUE</t>
  </si>
  <si>
    <t>GR_LILEN_SPA</t>
  </si>
  <si>
    <t>GR_MOLLE</t>
  </si>
  <si>
    <t>GR_TAMARUGO_SPA</t>
  </si>
  <si>
    <t>HIDROPALMAR</t>
  </si>
  <si>
    <t>ILLALOLEN</t>
  </si>
  <si>
    <t>INACAL</t>
  </si>
  <si>
    <t>ISABEL_SOLAR_SPA</t>
  </si>
  <si>
    <t>JAURURO_SOLAR</t>
  </si>
  <si>
    <t>JOAQUIN_SOLAR_SPA</t>
  </si>
  <si>
    <t>LA_CALERA</t>
  </si>
  <si>
    <t>LAS LECHUZAS</t>
  </si>
  <si>
    <t>LAUREL_SPA</t>
  </si>
  <si>
    <t>LOA_SOLAR</t>
  </si>
  <si>
    <t>LOS_GUINDOS</t>
  </si>
  <si>
    <t>LUCE_SOLAR_SPA</t>
  </si>
  <si>
    <t>LUNA_ENERGY</t>
  </si>
  <si>
    <t>MAINCO</t>
  </si>
  <si>
    <t>MARCHIHUE_VII_SPA</t>
  </si>
  <si>
    <t>MAUCO_SPA</t>
  </si>
  <si>
    <t>MIMBRE</t>
  </si>
  <si>
    <t>NUOVOSOL_SPA</t>
  </si>
  <si>
    <t>PARQUE SOLAR VILLA SECA</t>
  </si>
  <si>
    <t>PARQUE_SOLAR_H6</t>
  </si>
  <si>
    <t>PARSOSY_ILLAPEL5_SPA</t>
  </si>
  <si>
    <t>PE_EL_MAITEN</t>
  </si>
  <si>
    <t>PFALICAHUE_SOLAR</t>
  </si>
  <si>
    <t>PFV LAS PERDICES</t>
  </si>
  <si>
    <t>PFV_ÑIQUEN</t>
  </si>
  <si>
    <t>PFV_EL_CONDOR_SPA</t>
  </si>
  <si>
    <t>PFV_JOSE_SOLER_MALLAFRE</t>
  </si>
  <si>
    <t>PFV_LAS_CODORNICES</t>
  </si>
  <si>
    <t>PFV_OCOA</t>
  </si>
  <si>
    <t>PH_PUNTA_SIERRA</t>
  </si>
  <si>
    <t>PILPILEN_SPA</t>
  </si>
  <si>
    <t>PMGD_CRUZ_SPA</t>
  </si>
  <si>
    <t>POBLACION_SOLAR</t>
  </si>
  <si>
    <t>PV_CHANCON</t>
  </si>
  <si>
    <t>PV_LA_FRONTERA</t>
  </si>
  <si>
    <t>PV_PORTEZUELO</t>
  </si>
  <si>
    <t>QUEMCHI</t>
  </si>
  <si>
    <t>RANGUIL_SUR_SPA</t>
  </si>
  <si>
    <t>RASO_POWER</t>
  </si>
  <si>
    <t>REDEN_LALAJUELA</t>
  </si>
  <si>
    <t>RIGEL_SPA</t>
  </si>
  <si>
    <t>RLA_SOLAR</t>
  </si>
  <si>
    <t>SAFIRA_ENERGIA_CHILE</t>
  </si>
  <si>
    <t>SANTA_ADRIANA</t>
  </si>
  <si>
    <t>SANTA_CATALINA_SOLAR</t>
  </si>
  <si>
    <t>SANTA_CLARA</t>
  </si>
  <si>
    <t>SOLAR_LOS_PERALES_I</t>
  </si>
  <si>
    <t>SOLAR_TI_CUATRO</t>
  </si>
  <si>
    <t>SOLAR_TI_DIEZ</t>
  </si>
  <si>
    <t>SOLAR_TI_ONCE_SPA</t>
  </si>
  <si>
    <t>SOLAR_UNO</t>
  </si>
  <si>
    <t>SPVP4 (EL_CANELO)</t>
  </si>
  <si>
    <t>SWO</t>
  </si>
  <si>
    <t>TACORA_ENERGY</t>
  </si>
  <si>
    <t>TAMARUGAL SOLAR 1</t>
  </si>
  <si>
    <t>TECNET</t>
  </si>
  <si>
    <t>TRICAHUE_SOLAR</t>
  </si>
  <si>
    <t>TUCUQUERE_SPA</t>
  </si>
  <si>
    <t>VITUCO</t>
  </si>
  <si>
    <t>FOTOVOLTAICA_ALGARROBO_SPA</t>
  </si>
  <si>
    <t>FOTOVOLTAICA_SAN ISIDRO</t>
  </si>
  <si>
    <t>VIENTOS_DE_RENAICO</t>
  </si>
  <si>
    <t>TRASPASOS DE EXCEDENTES AÑO 2019</t>
  </si>
  <si>
    <t>BALANCE ANUAL PRELIMINAR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</si>
</sst>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#,##0.00000"/>
    <numFmt numFmtId="168" formatCode="#,##0\ _€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0" tint="-0.1499984740745262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14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40">
    <xf numFmtId="0" fontId="0" fillId="0" borderId="0" xfId="0"/>
    <xf numFmtId="0" fontId="9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0" fontId="5" fillId="0" borderId="0" xfId="1" applyFont="1" applyFill="1" applyBorder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5" fillId="0" borderId="1" xfId="1" applyFont="1" applyFill="1" applyBorder="1"/>
    <xf numFmtId="0" fontId="11" fillId="0" borderId="1" xfId="1" applyFont="1" applyFill="1" applyBorder="1"/>
    <xf numFmtId="0" fontId="5" fillId="0" borderId="2" xfId="2" applyFont="1" applyFill="1" applyBorder="1"/>
    <xf numFmtId="0" fontId="12" fillId="0" borderId="0" xfId="0" applyFont="1"/>
    <xf numFmtId="0" fontId="3" fillId="0" borderId="0" xfId="6" applyFill="1"/>
    <xf numFmtId="0" fontId="3" fillId="0" borderId="0" xfId="6" applyFill="1" applyBorder="1"/>
    <xf numFmtId="0" fontId="0" fillId="0" borderId="0" xfId="0" applyFill="1"/>
    <xf numFmtId="0" fontId="7" fillId="0" borderId="0" xfId="6" applyFont="1" applyFill="1"/>
    <xf numFmtId="0" fontId="7" fillId="0" borderId="0" xfId="6" applyFont="1" applyFill="1" applyBorder="1" applyAlignment="1"/>
    <xf numFmtId="3" fontId="5" fillId="0" borderId="2" xfId="6" applyNumberFormat="1" applyFont="1" applyFill="1" applyBorder="1"/>
    <xf numFmtId="3" fontId="5" fillId="0" borderId="0" xfId="6" applyNumberFormat="1" applyFont="1" applyFill="1" applyBorder="1"/>
    <xf numFmtId="0" fontId="3" fillId="0" borderId="14" xfId="6" applyFill="1" applyBorder="1"/>
    <xf numFmtId="0" fontId="3" fillId="0" borderId="15" xfId="6" applyFill="1" applyBorder="1"/>
    <xf numFmtId="0" fontId="3" fillId="0" borderId="11" xfId="6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Continuous"/>
    </xf>
    <xf numFmtId="17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 wrapText="1"/>
    </xf>
    <xf numFmtId="9" fontId="6" fillId="0" borderId="6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vertical="center" wrapText="1"/>
    </xf>
    <xf numFmtId="0" fontId="9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11" xfId="0" quotePrefix="1" applyFont="1" applyFill="1" applyBorder="1" applyAlignment="1">
      <alignment horizontal="left" vertical="top" wrapText="1" indent="2"/>
    </xf>
    <xf numFmtId="0" fontId="9" fillId="0" borderId="1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 wrapText="1"/>
    </xf>
    <xf numFmtId="0" fontId="5" fillId="0" borderId="13" xfId="0" applyFont="1" applyFill="1" applyBorder="1"/>
    <xf numFmtId="3" fontId="3" fillId="0" borderId="0" xfId="6" applyNumberFormat="1" applyFill="1"/>
    <xf numFmtId="0" fontId="0" fillId="3" borderId="0" xfId="0" applyFill="1"/>
    <xf numFmtId="0" fontId="6" fillId="3" borderId="2" xfId="6" applyFont="1" applyFill="1" applyBorder="1" applyAlignment="1">
      <alignment horizontal="center"/>
    </xf>
    <xf numFmtId="17" fontId="6" fillId="0" borderId="2" xfId="0" applyNumberFormat="1" applyFont="1" applyBorder="1" applyAlignment="1">
      <alignment horizontal="center"/>
    </xf>
    <xf numFmtId="0" fontId="5" fillId="0" borderId="13" xfId="6" applyFont="1" applyFill="1" applyBorder="1"/>
    <xf numFmtId="0" fontId="6" fillId="0" borderId="9" xfId="6" applyFont="1" applyFill="1" applyBorder="1"/>
    <xf numFmtId="0" fontId="6" fillId="0" borderId="2" xfId="6" applyFont="1" applyFill="1" applyBorder="1"/>
    <xf numFmtId="0" fontId="5" fillId="0" borderId="16" xfId="6" applyFont="1" applyFill="1" applyBorder="1"/>
    <xf numFmtId="0" fontId="6" fillId="0" borderId="12" xfId="6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7" fillId="3" borderId="2" xfId="0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0" fillId="3" borderId="2" xfId="0" applyNumberFormat="1" applyFill="1" applyBorder="1"/>
    <xf numFmtId="4" fontId="0" fillId="0" borderId="2" xfId="0" applyNumberFormat="1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0" fillId="3" borderId="2" xfId="0" applyNumberFormat="1" applyFill="1" applyBorder="1"/>
    <xf numFmtId="0" fontId="0" fillId="3" borderId="2" xfId="0" applyFill="1" applyBorder="1"/>
    <xf numFmtId="0" fontId="5" fillId="0" borderId="0" xfId="0" applyFont="1" applyBorder="1"/>
    <xf numFmtId="0" fontId="5" fillId="3" borderId="0" xfId="0" applyFont="1" applyFill="1" applyBorder="1"/>
    <xf numFmtId="0" fontId="5" fillId="3" borderId="2" xfId="0" applyFont="1" applyFill="1" applyBorder="1"/>
    <xf numFmtId="3" fontId="5" fillId="3" borderId="2" xfId="3" applyNumberFormat="1" applyFont="1" applyFill="1" applyBorder="1"/>
    <xf numFmtId="0" fontId="7" fillId="3" borderId="0" xfId="9" applyFont="1" applyFill="1"/>
    <xf numFmtId="0" fontId="5" fillId="3" borderId="0" xfId="9" applyFont="1" applyFill="1"/>
    <xf numFmtId="0" fontId="13" fillId="4" borderId="9" xfId="9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4" borderId="2" xfId="0" applyFill="1" applyBorder="1"/>
    <xf numFmtId="0" fontId="0" fillId="4" borderId="2" xfId="0" applyFont="1" applyFill="1" applyBorder="1"/>
    <xf numFmtId="166" fontId="14" fillId="3" borderId="12" xfId="3" applyNumberFormat="1" applyFont="1" applyFill="1" applyBorder="1"/>
    <xf numFmtId="166" fontId="14" fillId="4" borderId="12" xfId="3" applyNumberFormat="1" applyFont="1" applyFill="1" applyBorder="1"/>
    <xf numFmtId="0" fontId="3" fillId="4" borderId="2" xfId="0" applyFont="1" applyFill="1" applyBorder="1"/>
    <xf numFmtId="0" fontId="15" fillId="3" borderId="0" xfId="0" applyFont="1" applyFill="1"/>
    <xf numFmtId="0" fontId="3" fillId="4" borderId="12" xfId="0" applyFont="1" applyFill="1" applyBorder="1"/>
    <xf numFmtId="0" fontId="0" fillId="0" borderId="2" xfId="0" applyFill="1" applyBorder="1"/>
    <xf numFmtId="166" fontId="14" fillId="0" borderId="12" xfId="3" applyNumberFormat="1" applyFont="1" applyFill="1" applyBorder="1"/>
    <xf numFmtId="3" fontId="16" fillId="0" borderId="2" xfId="6" applyNumberFormat="1" applyFont="1" applyFill="1" applyBorder="1"/>
    <xf numFmtId="3" fontId="17" fillId="0" borderId="2" xfId="6" applyNumberFormat="1" applyFont="1" applyFill="1" applyBorder="1"/>
    <xf numFmtId="0" fontId="5" fillId="0" borderId="0" xfId="6" applyFont="1" applyFill="1" applyBorder="1"/>
    <xf numFmtId="3" fontId="16" fillId="0" borderId="0" xfId="6" applyNumberFormat="1" applyFont="1" applyFill="1" applyBorder="1"/>
    <xf numFmtId="3" fontId="17" fillId="0" borderId="0" xfId="6" applyNumberFormat="1" applyFont="1" applyFill="1" applyBorder="1"/>
    <xf numFmtId="4" fontId="16" fillId="0" borderId="2" xfId="6" applyNumberFormat="1" applyFont="1" applyFill="1" applyBorder="1"/>
    <xf numFmtId="0" fontId="5" fillId="0" borderId="2" xfId="0" applyFont="1" applyBorder="1"/>
    <xf numFmtId="3" fontId="6" fillId="3" borderId="2" xfId="3" applyNumberFormat="1" applyFont="1" applyFill="1" applyBorder="1"/>
    <xf numFmtId="3" fontId="5" fillId="0" borderId="2" xfId="0" applyNumberFormat="1" applyFont="1" applyBorder="1"/>
    <xf numFmtId="3" fontId="6" fillId="0" borderId="2" xfId="0" applyNumberFormat="1" applyFont="1" applyBorder="1"/>
    <xf numFmtId="3" fontId="6" fillId="0" borderId="2" xfId="3" applyNumberFormat="1" applyFont="1" applyBorder="1"/>
    <xf numFmtId="3" fontId="5" fillId="0" borderId="2" xfId="3" applyNumberFormat="1" applyFont="1" applyBorder="1"/>
    <xf numFmtId="3" fontId="5" fillId="3" borderId="2" xfId="6" applyNumberFormat="1" applyFont="1" applyFill="1" applyBorder="1"/>
    <xf numFmtId="3" fontId="5" fillId="3" borderId="0" xfId="6" applyNumberFormat="1" applyFont="1" applyFill="1" applyBorder="1"/>
    <xf numFmtId="168" fontId="3" fillId="0" borderId="0" xfId="6" applyNumberFormat="1" applyFill="1" applyAlignment="1">
      <alignment horizontal="center" vertical="center"/>
    </xf>
    <xf numFmtId="0" fontId="6" fillId="3" borderId="2" xfId="9" applyFont="1" applyFill="1" applyBorder="1"/>
    <xf numFmtId="165" fontId="6" fillId="3" borderId="2" xfId="9" applyNumberFormat="1" applyFont="1" applyFill="1" applyBorder="1"/>
    <xf numFmtId="0" fontId="6" fillId="0" borderId="0" xfId="6" applyFont="1" applyFill="1" applyBorder="1"/>
    <xf numFmtId="0" fontId="6" fillId="0" borderId="0" xfId="0" applyFont="1" applyFill="1" applyBorder="1" applyAlignment="1"/>
    <xf numFmtId="3" fontId="6" fillId="3" borderId="0" xfId="6" applyNumberFormat="1" applyFont="1" applyFill="1" applyBorder="1"/>
    <xf numFmtId="3" fontId="0" fillId="3" borderId="0" xfId="0" applyNumberFormat="1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center" vertical="center" wrapText="1"/>
    </xf>
    <xf numFmtId="0" fontId="6" fillId="0" borderId="10" xfId="6" applyFont="1" applyFill="1" applyBorder="1" applyAlignment="1">
      <alignment horizontal="center" vertical="center" wrapText="1"/>
    </xf>
    <xf numFmtId="0" fontId="6" fillId="0" borderId="12" xfId="6" applyFont="1" applyFill="1" applyBorder="1" applyAlignment="1">
      <alignment horizontal="center" vertical="center" wrapText="1"/>
    </xf>
    <xf numFmtId="0" fontId="5" fillId="0" borderId="13" xfId="6" applyFont="1" applyFill="1" applyBorder="1" applyAlignment="1">
      <alignment horizontal="center"/>
    </xf>
    <xf numFmtId="0" fontId="5" fillId="0" borderId="15" xfId="6" applyFont="1" applyFill="1" applyBorder="1" applyAlignment="1">
      <alignment horizontal="center"/>
    </xf>
    <xf numFmtId="3" fontId="6" fillId="0" borderId="2" xfId="6" applyNumberFormat="1" applyFont="1" applyBorder="1" applyAlignment="1">
      <alignment horizontal="center" vertical="center" wrapText="1"/>
    </xf>
    <xf numFmtId="3" fontId="6" fillId="0" borderId="2" xfId="6" applyNumberFormat="1" applyFont="1" applyBorder="1" applyAlignment="1">
      <alignment horizontal="center" vertical="center"/>
    </xf>
    <xf numFmtId="0" fontId="0" fillId="0" borderId="2" xfId="0" applyBorder="1"/>
    <xf numFmtId="0" fontId="18" fillId="0" borderId="2" xfId="0" applyFont="1" applyBorder="1"/>
    <xf numFmtId="0" fontId="0" fillId="5" borderId="2" xfId="0" applyFill="1" applyBorder="1"/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19" fillId="3" borderId="0" xfId="0" applyFont="1" applyFill="1" applyAlignment="1">
      <alignment vertical="center"/>
    </xf>
    <xf numFmtId="0" fontId="19" fillId="3" borderId="0" xfId="0" applyFont="1" applyFill="1"/>
    <xf numFmtId="0" fontId="20" fillId="3" borderId="0" xfId="0" applyFont="1" applyFill="1"/>
    <xf numFmtId="0" fontId="21" fillId="0" borderId="0" xfId="0" applyFont="1" applyAlignment="1">
      <alignment vertical="center"/>
    </xf>
    <xf numFmtId="0" fontId="19" fillId="3" borderId="2" xfId="6" applyFont="1" applyFill="1" applyBorder="1" applyAlignment="1">
      <alignment horizontal="center"/>
    </xf>
    <xf numFmtId="0" fontId="20" fillId="3" borderId="2" xfId="6" applyFont="1" applyFill="1" applyBorder="1"/>
    <xf numFmtId="167" fontId="22" fillId="3" borderId="2" xfId="6" applyNumberFormat="1" applyFont="1" applyFill="1" applyBorder="1" applyAlignment="1">
      <alignment horizontal="center"/>
    </xf>
    <xf numFmtId="0" fontId="20" fillId="3" borderId="2" xfId="0" applyFont="1" applyFill="1" applyBorder="1"/>
  </cellXfs>
  <cellStyles count="19">
    <cellStyle name="A3 297 x 420 mm" xfId="1" xr:uid="{00000000-0005-0000-0000-000000000000}"/>
    <cellStyle name="A3 297 x 420 mm 2" xfId="16" xr:uid="{00000000-0005-0000-0000-000001000000}"/>
    <cellStyle name="A3 297 x 420 mm_RE239" xfId="2" xr:uid="{00000000-0005-0000-0000-000002000000}"/>
    <cellStyle name="Millares" xfId="3" builtinId="3"/>
    <cellStyle name="Millares 2" xfId="4" xr:uid="{00000000-0005-0000-0000-000004000000}"/>
    <cellStyle name="Millares 2 2" xfId="5" xr:uid="{00000000-0005-0000-0000-000005000000}"/>
    <cellStyle name="Normal" xfId="0" builtinId="0"/>
    <cellStyle name="Normal 10" xfId="6" xr:uid="{00000000-0005-0000-0000-000007000000}"/>
    <cellStyle name="Normal 10 8 5" xfId="7" xr:uid="{00000000-0005-0000-0000-000008000000}"/>
    <cellStyle name="Normal 2" xfId="8" xr:uid="{00000000-0005-0000-0000-000009000000}"/>
    <cellStyle name="Normal 2 2" xfId="9" xr:uid="{00000000-0005-0000-0000-00000A000000}"/>
    <cellStyle name="Normal 3" xfId="17" xr:uid="{00000000-0005-0000-0000-00000B000000}"/>
    <cellStyle name="Normal 3 2" xfId="18" xr:uid="{00000000-0005-0000-0000-00000C000000}"/>
    <cellStyle name="Porcentual 2" xfId="10" xr:uid="{00000000-0005-0000-0000-00000D000000}"/>
    <cellStyle name="Porcentual 2 2" xfId="11" xr:uid="{00000000-0005-0000-0000-00000E000000}"/>
    <cellStyle name="Porcentual 2 2 2" xfId="12" xr:uid="{00000000-0005-0000-0000-00000F000000}"/>
    <cellStyle name="Porcentual 2 3" xfId="13" xr:uid="{00000000-0005-0000-0000-000010000000}"/>
    <cellStyle name="Porcentual 2 3 2" xfId="14" xr:uid="{00000000-0005-0000-0000-000011000000}"/>
    <cellStyle name="Porcentual 2 4" xfId="15" xr:uid="{00000000-0005-0000-0000-000012000000}"/>
  </cellStyles>
  <dxfs count="1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B3:C14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6" style="36" customWidth="1"/>
    <col min="2" max="2" width="33.7109375" style="36" bestFit="1" customWidth="1"/>
    <col min="3" max="3" width="103" style="36" customWidth="1"/>
    <col min="4" max="16384" width="11.42578125" style="36"/>
  </cols>
  <sheetData>
    <row r="3" spans="2:3" x14ac:dyDescent="0.2">
      <c r="B3" s="21" t="s">
        <v>24</v>
      </c>
    </row>
    <row r="6" spans="2:3" ht="24.75" customHeight="1" x14ac:dyDescent="0.2">
      <c r="B6" s="37" t="s">
        <v>44</v>
      </c>
      <c r="C6" s="37" t="s">
        <v>45</v>
      </c>
    </row>
    <row r="7" spans="2:3" ht="39" customHeight="1" x14ac:dyDescent="0.2">
      <c r="B7" s="1" t="s">
        <v>25</v>
      </c>
      <c r="C7" s="1" t="s">
        <v>26</v>
      </c>
    </row>
    <row r="8" spans="2:3" ht="36" customHeight="1" x14ac:dyDescent="0.2">
      <c r="B8" s="1" t="s">
        <v>27</v>
      </c>
      <c r="C8" s="1" t="s">
        <v>28</v>
      </c>
    </row>
    <row r="9" spans="2:3" ht="39.75" customHeight="1" x14ac:dyDescent="0.2">
      <c r="B9" s="38" t="s">
        <v>29</v>
      </c>
      <c r="C9" s="38" t="s">
        <v>30</v>
      </c>
    </row>
    <row r="10" spans="2:3" ht="38.25" x14ac:dyDescent="0.2">
      <c r="B10" s="38" t="s">
        <v>31</v>
      </c>
      <c r="C10" s="39" t="s">
        <v>37</v>
      </c>
    </row>
    <row r="11" spans="2:3" ht="25.5" x14ac:dyDescent="0.2">
      <c r="B11" s="40"/>
      <c r="C11" s="41" t="s">
        <v>32</v>
      </c>
    </row>
    <row r="12" spans="2:3" ht="25.5" x14ac:dyDescent="0.2">
      <c r="B12" s="40"/>
      <c r="C12" s="41" t="s">
        <v>33</v>
      </c>
    </row>
    <row r="13" spans="2:3" s="44" customFormat="1" ht="30.75" customHeight="1" x14ac:dyDescent="0.2">
      <c r="B13" s="42"/>
      <c r="C13" s="43" t="s">
        <v>34</v>
      </c>
    </row>
    <row r="14" spans="2:3" ht="39" customHeight="1" x14ac:dyDescent="0.2">
      <c r="B14" s="45" t="s">
        <v>35</v>
      </c>
      <c r="C14" s="45" t="s">
        <v>36</v>
      </c>
    </row>
  </sheetData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2:P358"/>
  <sheetViews>
    <sheetView showGridLines="0" showOutlineSymbols="0" zoomScale="85" zoomScaleNormal="85" workbookViewId="0"/>
  </sheetViews>
  <sheetFormatPr baseColWidth="10" defaultColWidth="11.42578125" defaultRowHeight="12.75" x14ac:dyDescent="0.2"/>
  <cols>
    <col min="1" max="1" width="11.42578125" style="13"/>
    <col min="2" max="2" width="26.7109375" style="13" customWidth="1"/>
    <col min="3" max="3" width="21.85546875" style="13" customWidth="1"/>
    <col min="4" max="4" width="13.140625" style="13" customWidth="1"/>
    <col min="5" max="16" width="11.42578125" style="13"/>
    <col min="17" max="18" width="12.7109375" style="13" bestFit="1" customWidth="1"/>
    <col min="19" max="16384" width="11.42578125" style="13"/>
  </cols>
  <sheetData>
    <row r="2" spans="1:16" x14ac:dyDescent="0.2">
      <c r="B2" s="21" t="s">
        <v>23</v>
      </c>
      <c r="C2" s="21"/>
    </row>
    <row r="4" spans="1:16" ht="12.75" customHeight="1" x14ac:dyDescent="0.2">
      <c r="B4" s="23" t="s">
        <v>43</v>
      </c>
      <c r="C4" s="23"/>
      <c r="D4" s="35"/>
      <c r="E4" s="35"/>
      <c r="F4" s="35"/>
      <c r="G4" s="35"/>
      <c r="H4" s="35"/>
      <c r="I4" s="35"/>
    </row>
    <row r="6" spans="1:16" x14ac:dyDescent="0.2">
      <c r="B6" s="108" t="s">
        <v>13</v>
      </c>
      <c r="C6" s="108" t="s">
        <v>41</v>
      </c>
      <c r="D6" s="24" t="s">
        <v>61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09" t="s">
        <v>22</v>
      </c>
    </row>
    <row r="7" spans="1:16" x14ac:dyDescent="0.2">
      <c r="B7" s="108"/>
      <c r="C7" s="108"/>
      <c r="D7" s="28" t="s">
        <v>60</v>
      </c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10"/>
    </row>
    <row r="8" spans="1:16" x14ac:dyDescent="0.2">
      <c r="B8" s="108"/>
      <c r="C8" s="108"/>
      <c r="D8" s="50">
        <v>43466</v>
      </c>
      <c r="E8" s="50">
        <v>43497</v>
      </c>
      <c r="F8" s="50">
        <v>43525</v>
      </c>
      <c r="G8" s="50">
        <v>43556</v>
      </c>
      <c r="H8" s="50">
        <v>43586</v>
      </c>
      <c r="I8" s="50">
        <v>43617</v>
      </c>
      <c r="J8" s="50">
        <v>43647</v>
      </c>
      <c r="K8" s="50">
        <v>43678</v>
      </c>
      <c r="L8" s="50">
        <v>43709</v>
      </c>
      <c r="M8" s="50">
        <v>43739</v>
      </c>
      <c r="N8" s="50">
        <v>43770</v>
      </c>
      <c r="O8" s="50">
        <v>43800</v>
      </c>
      <c r="P8" s="110"/>
    </row>
    <row r="9" spans="1:16" x14ac:dyDescent="0.2">
      <c r="A9" s="70"/>
      <c r="B9" s="2" t="s">
        <v>775</v>
      </c>
      <c r="C9" s="93" t="s">
        <v>723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70.686000000000007</v>
      </c>
      <c r="J9" s="73">
        <v>70.724152000000004</v>
      </c>
      <c r="K9" s="73">
        <v>73.348834999999937</v>
      </c>
      <c r="L9" s="73">
        <v>30.453606000000001</v>
      </c>
      <c r="M9" s="73">
        <v>77.366602999999998</v>
      </c>
      <c r="N9" s="73">
        <v>81.838610999999901</v>
      </c>
      <c r="O9" s="73">
        <v>72.052595000000096</v>
      </c>
      <c r="P9" s="94">
        <f>SUM(D9:O9)</f>
        <v>476.47040199999992</v>
      </c>
    </row>
    <row r="10" spans="1:16" x14ac:dyDescent="0.2">
      <c r="A10" s="71"/>
      <c r="B10" s="72" t="s">
        <v>612</v>
      </c>
      <c r="C10" s="93" t="s">
        <v>723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94">
        <f t="shared" ref="P10:P73" si="0">SUM(D10:O10)</f>
        <v>0</v>
      </c>
    </row>
    <row r="11" spans="1:16" x14ac:dyDescent="0.2">
      <c r="A11" s="70"/>
      <c r="B11" s="93" t="s">
        <v>598</v>
      </c>
      <c r="C11" s="93" t="s">
        <v>723</v>
      </c>
      <c r="D11" s="73">
        <v>74846.920120045121</v>
      </c>
      <c r="E11" s="73">
        <v>68476.833264257453</v>
      </c>
      <c r="F11" s="73">
        <v>71992.912891194574</v>
      </c>
      <c r="G11" s="73">
        <v>66244.637648712902</v>
      </c>
      <c r="H11" s="73">
        <v>68824.12143193066</v>
      </c>
      <c r="I11" s="73">
        <v>69528.155821880209</v>
      </c>
      <c r="J11" s="73">
        <v>71714.461302044816</v>
      </c>
      <c r="K11" s="73">
        <v>69321.383822888471</v>
      </c>
      <c r="L11" s="73">
        <v>64093.522508479895</v>
      </c>
      <c r="M11" s="73">
        <v>65151.011999324037</v>
      </c>
      <c r="N11" s="73">
        <v>65719.861653069645</v>
      </c>
      <c r="O11" s="73">
        <v>72104.15383600042</v>
      </c>
      <c r="P11" s="94">
        <f t="shared" si="0"/>
        <v>828017.97629982815</v>
      </c>
    </row>
    <row r="12" spans="1:16" x14ac:dyDescent="0.2">
      <c r="A12" s="70"/>
      <c r="B12" s="93" t="s">
        <v>776</v>
      </c>
      <c r="C12" s="93" t="s">
        <v>723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94">
        <f t="shared" si="0"/>
        <v>0</v>
      </c>
    </row>
    <row r="13" spans="1:16" x14ac:dyDescent="0.2">
      <c r="A13" s="70"/>
      <c r="B13" s="93" t="s">
        <v>674</v>
      </c>
      <c r="C13" s="93" t="s">
        <v>723</v>
      </c>
      <c r="D13" s="73">
        <v>44143.991629194818</v>
      </c>
      <c r="E13" s="73">
        <v>40343.585205674019</v>
      </c>
      <c r="F13" s="73">
        <v>41678.999736471975</v>
      </c>
      <c r="G13" s="73">
        <v>38419.445497341774</v>
      </c>
      <c r="H13" s="73">
        <v>40558.322214510343</v>
      </c>
      <c r="I13" s="73">
        <v>41755.38502847583</v>
      </c>
      <c r="J13" s="73">
        <v>43453.880643201228</v>
      </c>
      <c r="K13" s="73">
        <v>40533.212756429442</v>
      </c>
      <c r="L13" s="73">
        <v>36826.514043671057</v>
      </c>
      <c r="M13" s="73">
        <v>37972.914340252646</v>
      </c>
      <c r="N13" s="73">
        <v>37808.765512504229</v>
      </c>
      <c r="O13" s="73">
        <v>40823.023496745758</v>
      </c>
      <c r="P13" s="94">
        <f t="shared" si="0"/>
        <v>484318.04010447313</v>
      </c>
    </row>
    <row r="14" spans="1:16" x14ac:dyDescent="0.2">
      <c r="A14" s="70"/>
      <c r="B14" s="93" t="s">
        <v>722</v>
      </c>
      <c r="C14" s="93" t="s">
        <v>723</v>
      </c>
      <c r="D14" s="73">
        <v>625835.55827622465</v>
      </c>
      <c r="E14" s="73">
        <v>528365.35729938245</v>
      </c>
      <c r="F14" s="73">
        <v>565745.32924598572</v>
      </c>
      <c r="G14" s="73">
        <v>536802.27884631767</v>
      </c>
      <c r="H14" s="73">
        <v>570333.39758510794</v>
      </c>
      <c r="I14" s="73">
        <v>596640.04542249872</v>
      </c>
      <c r="J14" s="73">
        <v>620374.88857151743</v>
      </c>
      <c r="K14" s="73">
        <v>606658.77148070082</v>
      </c>
      <c r="L14" s="73">
        <v>547917.67237960384</v>
      </c>
      <c r="M14" s="73">
        <v>556128.93699086329</v>
      </c>
      <c r="N14" s="73">
        <v>541747.7535345474</v>
      </c>
      <c r="O14" s="73">
        <v>589543.97281193733</v>
      </c>
      <c r="P14" s="94">
        <f t="shared" si="0"/>
        <v>6886093.9624446873</v>
      </c>
    </row>
    <row r="15" spans="1:16" x14ac:dyDescent="0.2">
      <c r="A15" s="70"/>
      <c r="B15" s="93" t="s">
        <v>603</v>
      </c>
      <c r="C15" s="93" t="s">
        <v>723</v>
      </c>
      <c r="D15" s="73">
        <v>914.17470000000105</v>
      </c>
      <c r="E15" s="73">
        <v>850.88880000000006</v>
      </c>
      <c r="F15" s="73">
        <v>792.53700000000003</v>
      </c>
      <c r="G15" s="73">
        <v>653.67690000000005</v>
      </c>
      <c r="H15" s="73">
        <v>707.91869999999994</v>
      </c>
      <c r="I15" s="73">
        <v>716.74230000000102</v>
      </c>
      <c r="J15" s="73">
        <v>776.04180000000008</v>
      </c>
      <c r="K15" s="73">
        <v>712.7745000000001</v>
      </c>
      <c r="L15" s="73">
        <v>644.16869999999994</v>
      </c>
      <c r="M15" s="73">
        <v>630.01290000000097</v>
      </c>
      <c r="N15" s="73">
        <v>722.6694</v>
      </c>
      <c r="O15" s="73">
        <v>872.86387300000001</v>
      </c>
      <c r="P15" s="94">
        <f t="shared" si="0"/>
        <v>8994.4695730000021</v>
      </c>
    </row>
    <row r="16" spans="1:16" x14ac:dyDescent="0.2">
      <c r="A16" s="70"/>
      <c r="B16" s="2" t="s">
        <v>124</v>
      </c>
      <c r="C16" s="93" t="s">
        <v>723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94">
        <f t="shared" si="0"/>
        <v>0</v>
      </c>
    </row>
    <row r="17" spans="1:16" x14ac:dyDescent="0.2">
      <c r="A17" s="70"/>
      <c r="B17" s="93" t="s">
        <v>146</v>
      </c>
      <c r="C17" s="93" t="s">
        <v>723</v>
      </c>
      <c r="D17" s="73">
        <v>466.86627599999997</v>
      </c>
      <c r="E17" s="73">
        <v>450.63340800000009</v>
      </c>
      <c r="F17" s="73">
        <v>483.22486799999899</v>
      </c>
      <c r="G17" s="73">
        <v>563.6714209999999</v>
      </c>
      <c r="H17" s="73">
        <v>570.64884000000006</v>
      </c>
      <c r="I17" s="73">
        <v>570.66847800000005</v>
      </c>
      <c r="J17" s="73">
        <v>583.37416500000006</v>
      </c>
      <c r="K17" s="73">
        <v>652.924935</v>
      </c>
      <c r="L17" s="73">
        <v>622.64741000000004</v>
      </c>
      <c r="M17" s="73">
        <v>594.89687000000004</v>
      </c>
      <c r="N17" s="73">
        <v>552.75303000000008</v>
      </c>
      <c r="O17" s="73">
        <v>601.22347999999988</v>
      </c>
      <c r="P17" s="94">
        <f t="shared" si="0"/>
        <v>6713.5331809999998</v>
      </c>
    </row>
    <row r="18" spans="1:16" x14ac:dyDescent="0.2">
      <c r="A18" s="70"/>
      <c r="B18" s="93" t="s">
        <v>100</v>
      </c>
      <c r="C18" s="93" t="s">
        <v>723</v>
      </c>
      <c r="D18" s="73">
        <v>2061.6879749999998</v>
      </c>
      <c r="E18" s="73">
        <v>1754.0593859999997</v>
      </c>
      <c r="F18" s="73">
        <v>1886.3186639999994</v>
      </c>
      <c r="G18" s="73">
        <v>3009.8081520000001</v>
      </c>
      <c r="H18" s="73">
        <v>3088.0395649999991</v>
      </c>
      <c r="I18" s="73">
        <v>3024.6493939999987</v>
      </c>
      <c r="J18" s="73">
        <v>3279.8071959999997</v>
      </c>
      <c r="K18" s="73">
        <v>3211.7056020000018</v>
      </c>
      <c r="L18" s="73">
        <v>2957.333071</v>
      </c>
      <c r="M18" s="73">
        <v>2913.9018079999992</v>
      </c>
      <c r="N18" s="73">
        <v>2892.9038139999998</v>
      </c>
      <c r="O18" s="73">
        <v>3168.6133179999993</v>
      </c>
      <c r="P18" s="94">
        <f t="shared" si="0"/>
        <v>33248.827944999997</v>
      </c>
    </row>
    <row r="19" spans="1:16" x14ac:dyDescent="0.2">
      <c r="A19" s="70"/>
      <c r="B19" s="93" t="s">
        <v>139</v>
      </c>
      <c r="C19" s="93" t="s">
        <v>723</v>
      </c>
      <c r="D19" s="73">
        <v>6028.6478358829509</v>
      </c>
      <c r="E19" s="73">
        <v>5927.0157362315149</v>
      </c>
      <c r="F19" s="73">
        <v>6241.0789039760393</v>
      </c>
      <c r="G19" s="73">
        <v>6383.7721548028803</v>
      </c>
      <c r="H19" s="73">
        <v>6288.5912996773259</v>
      </c>
      <c r="I19" s="73">
        <v>6132.0798875859582</v>
      </c>
      <c r="J19" s="73">
        <v>6327.8769987382448</v>
      </c>
      <c r="K19" s="73">
        <v>6234.4182711178682</v>
      </c>
      <c r="L19" s="73">
        <v>6218.7608361511921</v>
      </c>
      <c r="M19" s="73">
        <v>5903.3362487493368</v>
      </c>
      <c r="N19" s="73">
        <v>4940.1724698056014</v>
      </c>
      <c r="O19" s="73">
        <v>4880.5072782756115</v>
      </c>
      <c r="P19" s="94">
        <f t="shared" si="0"/>
        <v>71506.257920994525</v>
      </c>
    </row>
    <row r="20" spans="1:16" x14ac:dyDescent="0.2">
      <c r="A20" s="70"/>
      <c r="B20" s="93" t="s">
        <v>756</v>
      </c>
      <c r="C20" s="93" t="s">
        <v>723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94">
        <f t="shared" si="0"/>
        <v>0</v>
      </c>
    </row>
    <row r="21" spans="1:16" x14ac:dyDescent="0.2">
      <c r="A21" s="70"/>
      <c r="B21" s="93" t="s">
        <v>625</v>
      </c>
      <c r="C21" s="93" t="s">
        <v>723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94">
        <f t="shared" si="0"/>
        <v>0</v>
      </c>
    </row>
    <row r="22" spans="1:16" x14ac:dyDescent="0.2">
      <c r="A22" s="70"/>
      <c r="B22" s="93" t="s">
        <v>777</v>
      </c>
      <c r="C22" s="93" t="s">
        <v>723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94">
        <f t="shared" si="0"/>
        <v>0</v>
      </c>
    </row>
    <row r="23" spans="1:16" x14ac:dyDescent="0.2">
      <c r="A23" s="70"/>
      <c r="B23" s="93" t="s">
        <v>131</v>
      </c>
      <c r="C23" s="93" t="s">
        <v>723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94">
        <f t="shared" si="0"/>
        <v>0</v>
      </c>
    </row>
    <row r="24" spans="1:16" x14ac:dyDescent="0.2">
      <c r="A24" s="70"/>
      <c r="B24" s="93" t="s">
        <v>727</v>
      </c>
      <c r="C24" s="93" t="s">
        <v>723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94">
        <f t="shared" si="0"/>
        <v>0</v>
      </c>
    </row>
    <row r="25" spans="1:16" x14ac:dyDescent="0.2">
      <c r="A25" s="70"/>
      <c r="B25" s="93" t="s">
        <v>778</v>
      </c>
      <c r="C25" s="93" t="s">
        <v>723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94">
        <f t="shared" si="0"/>
        <v>0</v>
      </c>
    </row>
    <row r="26" spans="1:16" x14ac:dyDescent="0.2">
      <c r="A26" s="70"/>
      <c r="B26" s="93" t="s">
        <v>65</v>
      </c>
      <c r="C26" s="93" t="s">
        <v>723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94">
        <f t="shared" si="0"/>
        <v>0</v>
      </c>
    </row>
    <row r="27" spans="1:16" x14ac:dyDescent="0.2">
      <c r="A27" s="70"/>
      <c r="B27" s="93" t="s">
        <v>63</v>
      </c>
      <c r="C27" s="93" t="s">
        <v>723</v>
      </c>
      <c r="D27" s="73">
        <v>277174.63523180963</v>
      </c>
      <c r="E27" s="73">
        <v>232819.70074475498</v>
      </c>
      <c r="F27" s="73">
        <v>268667.86933948105</v>
      </c>
      <c r="G27" s="73">
        <v>263951.09569158801</v>
      </c>
      <c r="H27" s="73">
        <v>261859.9732155322</v>
      </c>
      <c r="I27" s="73">
        <v>265888.7090292644</v>
      </c>
      <c r="J27" s="73">
        <v>273249.00416587142</v>
      </c>
      <c r="K27" s="73">
        <v>264531.14890603622</v>
      </c>
      <c r="L27" s="73">
        <v>252603.6129537739</v>
      </c>
      <c r="M27" s="73">
        <v>259734.21149857619</v>
      </c>
      <c r="N27" s="73">
        <v>258906.90757135098</v>
      </c>
      <c r="O27" s="73">
        <v>261542.14455405078</v>
      </c>
      <c r="P27" s="94">
        <f t="shared" si="0"/>
        <v>3140929.0129020899</v>
      </c>
    </row>
    <row r="28" spans="1:16" x14ac:dyDescent="0.2">
      <c r="A28" s="70"/>
      <c r="B28" s="93" t="s">
        <v>779</v>
      </c>
      <c r="C28" s="93" t="s">
        <v>723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94">
        <f t="shared" si="0"/>
        <v>0</v>
      </c>
    </row>
    <row r="29" spans="1:16" x14ac:dyDescent="0.2">
      <c r="A29" s="70"/>
      <c r="B29" s="93" t="s">
        <v>780</v>
      </c>
      <c r="C29" s="93" t="s">
        <v>723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94">
        <f t="shared" si="0"/>
        <v>0</v>
      </c>
    </row>
    <row r="30" spans="1:16" x14ac:dyDescent="0.2">
      <c r="A30" s="70"/>
      <c r="B30" s="93" t="s">
        <v>74</v>
      </c>
      <c r="C30" s="93" t="s">
        <v>723</v>
      </c>
      <c r="D30" s="73">
        <v>37539.553854000005</v>
      </c>
      <c r="E30" s="73">
        <v>36915.690738000012</v>
      </c>
      <c r="F30" s="73">
        <v>43228.243361999994</v>
      </c>
      <c r="G30" s="73">
        <v>34513.671582000003</v>
      </c>
      <c r="H30" s="73">
        <v>33411.134575000004</v>
      </c>
      <c r="I30" s="73">
        <v>31246.430467999999</v>
      </c>
      <c r="J30" s="73">
        <v>25833.118762999999</v>
      </c>
      <c r="K30" s="73">
        <v>37814.630061999982</v>
      </c>
      <c r="L30" s="73">
        <v>35980.008046999996</v>
      </c>
      <c r="M30" s="73">
        <v>52827.723406000005</v>
      </c>
      <c r="N30" s="73">
        <v>46950.583572999996</v>
      </c>
      <c r="O30" s="73">
        <v>43693.556574999995</v>
      </c>
      <c r="P30" s="94">
        <f t="shared" si="0"/>
        <v>459954.34500500001</v>
      </c>
    </row>
    <row r="31" spans="1:16" x14ac:dyDescent="0.2">
      <c r="A31" s="70"/>
      <c r="B31" s="93" t="s">
        <v>386</v>
      </c>
      <c r="C31" s="93" t="s">
        <v>723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94">
        <f t="shared" si="0"/>
        <v>0</v>
      </c>
    </row>
    <row r="32" spans="1:16" x14ac:dyDescent="0.2">
      <c r="A32" s="70"/>
      <c r="B32" s="93" t="s">
        <v>142</v>
      </c>
      <c r="C32" s="93" t="s">
        <v>723</v>
      </c>
      <c r="D32" s="73">
        <v>22207.689757</v>
      </c>
      <c r="E32" s="73">
        <v>23603.417616999999</v>
      </c>
      <c r="F32" s="73">
        <v>28405.902826999998</v>
      </c>
      <c r="G32" s="73">
        <v>25968.634078999999</v>
      </c>
      <c r="H32" s="73">
        <v>29436.494563</v>
      </c>
      <c r="I32" s="73">
        <v>9356.5099660000087</v>
      </c>
      <c r="J32" s="73">
        <v>19065.158671000001</v>
      </c>
      <c r="K32" s="73">
        <v>14919.427706000019</v>
      </c>
      <c r="L32" s="73">
        <v>12962.528361999999</v>
      </c>
      <c r="M32" s="73">
        <v>2992.445479</v>
      </c>
      <c r="N32" s="73">
        <v>19470.508000000002</v>
      </c>
      <c r="O32" s="73">
        <v>24573.105214000003</v>
      </c>
      <c r="P32" s="94">
        <f t="shared" si="0"/>
        <v>232961.82224100005</v>
      </c>
    </row>
    <row r="33" spans="1:16" x14ac:dyDescent="0.2">
      <c r="A33" s="70"/>
      <c r="B33" s="93" t="s">
        <v>769</v>
      </c>
      <c r="C33" s="93" t="s">
        <v>723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94">
        <f t="shared" si="0"/>
        <v>0</v>
      </c>
    </row>
    <row r="34" spans="1:16" x14ac:dyDescent="0.2">
      <c r="A34" s="70"/>
      <c r="B34" s="93" t="s">
        <v>781</v>
      </c>
      <c r="C34" s="93" t="s">
        <v>723</v>
      </c>
      <c r="D34" s="73">
        <v>0</v>
      </c>
      <c r="E34" s="73">
        <v>124.25551300000001</v>
      </c>
      <c r="F34" s="73">
        <v>387.26704999999998</v>
      </c>
      <c r="G34" s="73">
        <v>1260.6210749999998</v>
      </c>
      <c r="H34" s="73">
        <v>1541.513749</v>
      </c>
      <c r="I34" s="73">
        <v>2106.2383390000023</v>
      </c>
      <c r="J34" s="73">
        <v>1965.2058759999979</v>
      </c>
      <c r="K34" s="73">
        <v>2302.7205510000008</v>
      </c>
      <c r="L34" s="73">
        <v>2337.1661460000018</v>
      </c>
      <c r="M34" s="73">
        <v>3303.256343</v>
      </c>
      <c r="N34" s="73">
        <v>4723.3107199999995</v>
      </c>
      <c r="O34" s="73">
        <v>6773.3696580000042</v>
      </c>
      <c r="P34" s="94">
        <f t="shared" si="0"/>
        <v>26824.925020000002</v>
      </c>
    </row>
    <row r="35" spans="1:16" x14ac:dyDescent="0.2">
      <c r="A35" s="70"/>
      <c r="B35" s="93" t="s">
        <v>782</v>
      </c>
      <c r="C35" s="93" t="s">
        <v>723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94">
        <f t="shared" si="0"/>
        <v>0</v>
      </c>
    </row>
    <row r="36" spans="1:16" x14ac:dyDescent="0.2">
      <c r="A36" s="70"/>
      <c r="B36" s="93" t="s">
        <v>75</v>
      </c>
      <c r="C36" s="93" t="s">
        <v>723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94">
        <f t="shared" si="0"/>
        <v>0</v>
      </c>
    </row>
    <row r="37" spans="1:16" x14ac:dyDescent="0.2">
      <c r="A37" s="70"/>
      <c r="B37" s="93" t="s">
        <v>98</v>
      </c>
      <c r="C37" s="93" t="s">
        <v>723</v>
      </c>
      <c r="D37" s="73">
        <v>53.965293999999901</v>
      </c>
      <c r="E37" s="73">
        <v>48.649569</v>
      </c>
      <c r="F37" s="73">
        <v>1205.3370049999999</v>
      </c>
      <c r="G37" s="73">
        <v>2956.8243650000004</v>
      </c>
      <c r="H37" s="73">
        <v>2807.982978</v>
      </c>
      <c r="I37" s="73">
        <v>2479.7092340000004</v>
      </c>
      <c r="J37" s="73">
        <v>461.56684899999999</v>
      </c>
      <c r="K37" s="73">
        <v>0</v>
      </c>
      <c r="L37" s="73">
        <v>0</v>
      </c>
      <c r="M37" s="73">
        <v>0</v>
      </c>
      <c r="N37" s="73">
        <v>29921.898181</v>
      </c>
      <c r="O37" s="73">
        <v>4921.9140809999999</v>
      </c>
      <c r="P37" s="94">
        <f t="shared" si="0"/>
        <v>44857.847556000001</v>
      </c>
    </row>
    <row r="38" spans="1:16" x14ac:dyDescent="0.2">
      <c r="A38" s="70"/>
      <c r="B38" s="93" t="s">
        <v>608</v>
      </c>
      <c r="C38" s="93" t="s">
        <v>723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94">
        <f t="shared" si="0"/>
        <v>0</v>
      </c>
    </row>
    <row r="39" spans="1:16" x14ac:dyDescent="0.2">
      <c r="A39" s="70"/>
      <c r="B39" s="93" t="s">
        <v>596</v>
      </c>
      <c r="C39" s="93" t="s">
        <v>723</v>
      </c>
      <c r="D39" s="73">
        <v>9892.8785179999995</v>
      </c>
      <c r="E39" s="73">
        <v>8919.8880510000017</v>
      </c>
      <c r="F39" s="73">
        <v>9569.5647569999892</v>
      </c>
      <c r="G39" s="73">
        <v>7422.0118249999996</v>
      </c>
      <c r="H39" s="73">
        <v>7073.7008539999988</v>
      </c>
      <c r="I39" s="73">
        <v>7208.4526299999998</v>
      </c>
      <c r="J39" s="73">
        <v>7493.4929400000092</v>
      </c>
      <c r="K39" s="73">
        <v>7479.4730590000036</v>
      </c>
      <c r="L39" s="73">
        <v>6365.4910760000002</v>
      </c>
      <c r="M39" s="73">
        <v>8577.7448210000002</v>
      </c>
      <c r="N39" s="73">
        <v>8988.66865100002</v>
      </c>
      <c r="O39" s="73">
        <v>9171.8249409999898</v>
      </c>
      <c r="P39" s="94">
        <f t="shared" si="0"/>
        <v>98163.192123000001</v>
      </c>
    </row>
    <row r="40" spans="1:16" x14ac:dyDescent="0.2">
      <c r="A40" s="70"/>
      <c r="B40" s="93" t="s">
        <v>620</v>
      </c>
      <c r="C40" s="93" t="s">
        <v>723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94">
        <f t="shared" si="0"/>
        <v>0</v>
      </c>
    </row>
    <row r="41" spans="1:16" x14ac:dyDescent="0.2">
      <c r="A41" s="70"/>
      <c r="B41" s="93" t="s">
        <v>560</v>
      </c>
      <c r="C41" s="93" t="s">
        <v>723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94">
        <f t="shared" si="0"/>
        <v>0</v>
      </c>
    </row>
    <row r="42" spans="1:16" x14ac:dyDescent="0.2">
      <c r="A42" s="70"/>
      <c r="B42" s="93" t="s">
        <v>482</v>
      </c>
      <c r="C42" s="93" t="s">
        <v>723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94">
        <f t="shared" si="0"/>
        <v>0</v>
      </c>
    </row>
    <row r="43" spans="1:16" x14ac:dyDescent="0.2">
      <c r="A43" s="70"/>
      <c r="B43" s="93" t="s">
        <v>672</v>
      </c>
      <c r="C43" s="93" t="s">
        <v>723</v>
      </c>
      <c r="D43" s="73">
        <v>11643.565718810234</v>
      </c>
      <c r="E43" s="73">
        <v>10686.649757554145</v>
      </c>
      <c r="F43" s="73">
        <v>11084.920553732885</v>
      </c>
      <c r="G43" s="73">
        <v>10227.261895392023</v>
      </c>
      <c r="H43" s="73">
        <v>11021.295795797836</v>
      </c>
      <c r="I43" s="73">
        <v>11405.91009319247</v>
      </c>
      <c r="J43" s="73">
        <v>11920.799733934962</v>
      </c>
      <c r="K43" s="73">
        <v>11072.560726957076</v>
      </c>
      <c r="L43" s="73">
        <v>9976.4227812494319</v>
      </c>
      <c r="M43" s="73">
        <v>10131.619614278212</v>
      </c>
      <c r="N43" s="73">
        <v>10001.272686965105</v>
      </c>
      <c r="O43" s="73">
        <v>10800.043327634663</v>
      </c>
      <c r="P43" s="94">
        <f t="shared" si="0"/>
        <v>129972.32268549905</v>
      </c>
    </row>
    <row r="44" spans="1:16" x14ac:dyDescent="0.2">
      <c r="A44" s="70"/>
      <c r="B44" s="93" t="s">
        <v>762</v>
      </c>
      <c r="C44" s="93" t="s">
        <v>723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94">
        <f t="shared" si="0"/>
        <v>0</v>
      </c>
    </row>
    <row r="45" spans="1:16" x14ac:dyDescent="0.2">
      <c r="A45" s="70"/>
      <c r="B45" s="93" t="s">
        <v>783</v>
      </c>
      <c r="C45" s="93" t="s">
        <v>723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94">
        <f t="shared" si="0"/>
        <v>0</v>
      </c>
    </row>
    <row r="46" spans="1:16" x14ac:dyDescent="0.2">
      <c r="A46" s="70"/>
      <c r="B46" s="93" t="s">
        <v>784</v>
      </c>
      <c r="C46" s="93" t="s">
        <v>723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94">
        <f t="shared" si="0"/>
        <v>0</v>
      </c>
    </row>
    <row r="47" spans="1:16" x14ac:dyDescent="0.2">
      <c r="A47" s="70"/>
      <c r="B47" s="93" t="s">
        <v>99</v>
      </c>
      <c r="C47" s="93" t="s">
        <v>723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94">
        <f t="shared" si="0"/>
        <v>0</v>
      </c>
    </row>
    <row r="48" spans="1:16" x14ac:dyDescent="0.2">
      <c r="A48" s="70"/>
      <c r="B48" s="93" t="s">
        <v>59</v>
      </c>
      <c r="C48" s="93" t="s">
        <v>723</v>
      </c>
      <c r="D48" s="73">
        <v>4995.794476</v>
      </c>
      <c r="E48" s="73">
        <v>4255.1813689999999</v>
      </c>
      <c r="F48" s="73">
        <v>4725.88693900001</v>
      </c>
      <c r="G48" s="73">
        <v>4186.2320810000001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94">
        <f t="shared" si="0"/>
        <v>18163.094865000014</v>
      </c>
    </row>
    <row r="49" spans="1:16" x14ac:dyDescent="0.2">
      <c r="A49" s="70"/>
      <c r="B49" s="93" t="s">
        <v>97</v>
      </c>
      <c r="C49" s="93" t="s">
        <v>723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94">
        <f t="shared" si="0"/>
        <v>0</v>
      </c>
    </row>
    <row r="50" spans="1:16" x14ac:dyDescent="0.2">
      <c r="A50" s="70"/>
      <c r="B50" s="93" t="s">
        <v>604</v>
      </c>
      <c r="C50" s="93" t="s">
        <v>723</v>
      </c>
      <c r="D50" s="73">
        <v>6667.5038731680888</v>
      </c>
      <c r="E50" s="73">
        <v>6239.5621842625951</v>
      </c>
      <c r="F50" s="73">
        <v>6448.7277757574439</v>
      </c>
      <c r="G50" s="73">
        <v>5813.6147390793858</v>
      </c>
      <c r="H50" s="73">
        <v>5735.8081452330453</v>
      </c>
      <c r="I50" s="73">
        <v>5477.2447286835613</v>
      </c>
      <c r="J50" s="73">
        <v>5747.7429193166872</v>
      </c>
      <c r="K50" s="73">
        <v>5203.9525785179694</v>
      </c>
      <c r="L50" s="73">
        <v>4805.3803295067964</v>
      </c>
      <c r="M50" s="73">
        <v>5550.1294088092081</v>
      </c>
      <c r="N50" s="73">
        <v>5858.0278116120226</v>
      </c>
      <c r="O50" s="73">
        <v>6262.3763785939827</v>
      </c>
      <c r="P50" s="94">
        <f t="shared" si="0"/>
        <v>69810.070872540804</v>
      </c>
    </row>
    <row r="51" spans="1:16" x14ac:dyDescent="0.2">
      <c r="A51" s="70"/>
      <c r="B51" s="93" t="s">
        <v>54</v>
      </c>
      <c r="C51" s="93" t="s">
        <v>723</v>
      </c>
      <c r="D51" s="73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94">
        <f t="shared" si="0"/>
        <v>0</v>
      </c>
    </row>
    <row r="52" spans="1:16" x14ac:dyDescent="0.2">
      <c r="A52" s="70"/>
      <c r="B52" s="93" t="s">
        <v>785</v>
      </c>
      <c r="C52" s="93" t="s">
        <v>723</v>
      </c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94">
        <f t="shared" si="0"/>
        <v>0</v>
      </c>
    </row>
    <row r="53" spans="1:16" x14ac:dyDescent="0.2">
      <c r="A53" s="70"/>
      <c r="B53" s="93" t="s">
        <v>786</v>
      </c>
      <c r="C53" s="93" t="s">
        <v>723</v>
      </c>
      <c r="D53" s="73">
        <v>24151.397770416457</v>
      </c>
      <c r="E53" s="73">
        <v>22147.811969233211</v>
      </c>
      <c r="F53" s="73">
        <v>23413.944721850799</v>
      </c>
      <c r="G53" s="73">
        <v>21747.747231899266</v>
      </c>
      <c r="H53" s="73">
        <v>23492.342711444307</v>
      </c>
      <c r="I53" s="73">
        <v>24272.404572644416</v>
      </c>
      <c r="J53" s="73">
        <v>25153.437805308025</v>
      </c>
      <c r="K53" s="73">
        <v>23646.467757374696</v>
      </c>
      <c r="L53" s="73">
        <v>21285.899119854355</v>
      </c>
      <c r="M53" s="73">
        <v>21497.83437981625</v>
      </c>
      <c r="N53" s="73">
        <v>21014.309834015938</v>
      </c>
      <c r="O53" s="73">
        <v>22782.44772261753</v>
      </c>
      <c r="P53" s="94">
        <f t="shared" si="0"/>
        <v>274606.04559647525</v>
      </c>
    </row>
    <row r="54" spans="1:16" x14ac:dyDescent="0.2">
      <c r="A54" s="70"/>
      <c r="B54" s="93" t="s">
        <v>731</v>
      </c>
      <c r="C54" s="93" t="s">
        <v>723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94">
        <f t="shared" si="0"/>
        <v>0</v>
      </c>
    </row>
    <row r="55" spans="1:16" x14ac:dyDescent="0.2">
      <c r="A55" s="70"/>
      <c r="B55" s="93" t="s">
        <v>732</v>
      </c>
      <c r="C55" s="93" t="s">
        <v>723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94">
        <f t="shared" si="0"/>
        <v>0</v>
      </c>
    </row>
    <row r="56" spans="1:16" x14ac:dyDescent="0.2">
      <c r="A56" s="70"/>
      <c r="B56" s="93" t="s">
        <v>699</v>
      </c>
      <c r="C56" s="93" t="s">
        <v>723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94">
        <f t="shared" si="0"/>
        <v>0</v>
      </c>
    </row>
    <row r="57" spans="1:16" x14ac:dyDescent="0.2">
      <c r="A57" s="70"/>
      <c r="B57" s="93" t="s">
        <v>76</v>
      </c>
      <c r="C57" s="93" t="s">
        <v>723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94">
        <f t="shared" si="0"/>
        <v>0</v>
      </c>
    </row>
    <row r="58" spans="1:16" x14ac:dyDescent="0.2">
      <c r="A58" s="70"/>
      <c r="B58" s="93" t="s">
        <v>613</v>
      </c>
      <c r="C58" s="93" t="s">
        <v>723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94">
        <f t="shared" si="0"/>
        <v>0</v>
      </c>
    </row>
    <row r="59" spans="1:16" x14ac:dyDescent="0.2">
      <c r="A59" s="70"/>
      <c r="B59" s="93" t="s">
        <v>693</v>
      </c>
      <c r="C59" s="93" t="s">
        <v>723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94">
        <f t="shared" si="0"/>
        <v>0</v>
      </c>
    </row>
    <row r="60" spans="1:16" x14ac:dyDescent="0.2">
      <c r="A60" s="70"/>
      <c r="B60" s="93" t="s">
        <v>728</v>
      </c>
      <c r="C60" s="93" t="s">
        <v>723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94">
        <f t="shared" si="0"/>
        <v>0</v>
      </c>
    </row>
    <row r="61" spans="1:16" x14ac:dyDescent="0.2">
      <c r="A61" s="70"/>
      <c r="B61" s="93" t="s">
        <v>787</v>
      </c>
      <c r="C61" s="93" t="s">
        <v>723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94">
        <f t="shared" si="0"/>
        <v>0</v>
      </c>
    </row>
    <row r="62" spans="1:16" x14ac:dyDescent="0.2">
      <c r="A62" s="70"/>
      <c r="B62" s="2" t="s">
        <v>752</v>
      </c>
      <c r="C62" s="93" t="s">
        <v>723</v>
      </c>
      <c r="D62" s="73">
        <v>0</v>
      </c>
      <c r="E62" s="73">
        <v>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94">
        <f t="shared" si="0"/>
        <v>0</v>
      </c>
    </row>
    <row r="63" spans="1:16" x14ac:dyDescent="0.2">
      <c r="A63" s="70"/>
      <c r="B63" s="93" t="s">
        <v>605</v>
      </c>
      <c r="C63" s="93" t="s">
        <v>723</v>
      </c>
      <c r="D63" s="73">
        <v>9531.0780988841561</v>
      </c>
      <c r="E63" s="73">
        <v>8681.3268052305539</v>
      </c>
      <c r="F63" s="73">
        <v>9075.8722053819129</v>
      </c>
      <c r="G63" s="73">
        <v>8414.0552751794839</v>
      </c>
      <c r="H63" s="73">
        <v>8917.3947273574195</v>
      </c>
      <c r="I63" s="73">
        <v>9177.1772300888661</v>
      </c>
      <c r="J63" s="73">
        <v>9480.8840656389111</v>
      </c>
      <c r="K63" s="73">
        <v>8926.8862282015489</v>
      </c>
      <c r="L63" s="73">
        <v>8153.3674742208141</v>
      </c>
      <c r="M63" s="73">
        <v>8372.7738347582908</v>
      </c>
      <c r="N63" s="73">
        <v>8255.3919165428833</v>
      </c>
      <c r="O63" s="73">
        <v>8973.1846919902873</v>
      </c>
      <c r="P63" s="94">
        <f t="shared" si="0"/>
        <v>105959.39255347512</v>
      </c>
    </row>
    <row r="64" spans="1:16" x14ac:dyDescent="0.2">
      <c r="A64" s="70"/>
      <c r="B64" s="93" t="s">
        <v>623</v>
      </c>
      <c r="C64" s="93" t="s">
        <v>723</v>
      </c>
      <c r="D64" s="73">
        <v>152006.77416000009</v>
      </c>
      <c r="E64" s="73">
        <v>137320.5252174109</v>
      </c>
      <c r="F64" s="73">
        <v>160086.86979892751</v>
      </c>
      <c r="G64" s="73">
        <v>136730.65739250553</v>
      </c>
      <c r="H64" s="73">
        <v>156180.37784245407</v>
      </c>
      <c r="I64" s="73">
        <v>146047.71413445481</v>
      </c>
      <c r="J64" s="73">
        <v>138342.94250400001</v>
      </c>
      <c r="K64" s="73">
        <v>153459.97979588513</v>
      </c>
      <c r="L64" s="73">
        <v>153311.3455969631</v>
      </c>
      <c r="M64" s="73">
        <v>150197.4879595011</v>
      </c>
      <c r="N64" s="73">
        <v>143863.1628650825</v>
      </c>
      <c r="O64" s="73">
        <v>161330.79920713539</v>
      </c>
      <c r="P64" s="94">
        <f t="shared" si="0"/>
        <v>1788878.63647432</v>
      </c>
    </row>
    <row r="65" spans="1:16" x14ac:dyDescent="0.2">
      <c r="A65" s="70"/>
      <c r="B65" s="93" t="s">
        <v>2</v>
      </c>
      <c r="C65" s="93" t="s">
        <v>723</v>
      </c>
      <c r="D65" s="73">
        <v>747039.59910204227</v>
      </c>
      <c r="E65" s="73">
        <v>673783.41543709242</v>
      </c>
      <c r="F65" s="73">
        <v>719903.71560435661</v>
      </c>
      <c r="G65" s="73">
        <v>706324.23721106572</v>
      </c>
      <c r="H65" s="73">
        <v>780648.38814988767</v>
      </c>
      <c r="I65" s="73">
        <v>793152.5946061298</v>
      </c>
      <c r="J65" s="73">
        <v>834474.08592269628</v>
      </c>
      <c r="K65" s="73">
        <v>820941.58968101093</v>
      </c>
      <c r="L65" s="73">
        <v>750737.22790260019</v>
      </c>
      <c r="M65" s="73">
        <v>776436.80710655102</v>
      </c>
      <c r="N65" s="73">
        <v>749141.23511521786</v>
      </c>
      <c r="O65" s="73">
        <v>799276.62206559186</v>
      </c>
      <c r="P65" s="94">
        <f t="shared" si="0"/>
        <v>9151859.5179042425</v>
      </c>
    </row>
    <row r="66" spans="1:16" x14ac:dyDescent="0.2">
      <c r="A66" s="70"/>
      <c r="B66" s="93" t="s">
        <v>154</v>
      </c>
      <c r="C66" s="93" t="s">
        <v>723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94">
        <f t="shared" si="0"/>
        <v>0</v>
      </c>
    </row>
    <row r="67" spans="1:16" x14ac:dyDescent="0.2">
      <c r="A67" s="70"/>
      <c r="B67" s="93" t="s">
        <v>128</v>
      </c>
      <c r="C67" s="93" t="s">
        <v>723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94">
        <f t="shared" si="0"/>
        <v>0</v>
      </c>
    </row>
    <row r="68" spans="1:16" x14ac:dyDescent="0.2">
      <c r="A68" s="70"/>
      <c r="B68" s="93" t="s">
        <v>77</v>
      </c>
      <c r="C68" s="93" t="s">
        <v>723</v>
      </c>
      <c r="D68" s="73">
        <v>4287.1911700000001</v>
      </c>
      <c r="E68" s="73">
        <v>3477.7687559999999</v>
      </c>
      <c r="F68" s="73">
        <v>3766.9857790000001</v>
      </c>
      <c r="G68" s="73">
        <v>3130.3689479999998</v>
      </c>
      <c r="H68" s="73">
        <v>2723.9165099999996</v>
      </c>
      <c r="I68" s="73">
        <v>4511.1630230000001</v>
      </c>
      <c r="J68" s="73">
        <v>4024.526593</v>
      </c>
      <c r="K68" s="73">
        <v>5123.8977539999969</v>
      </c>
      <c r="L68" s="73">
        <v>4563.3892400000004</v>
      </c>
      <c r="M68" s="73">
        <v>4754.7559419999998</v>
      </c>
      <c r="N68" s="73">
        <v>4343.2360899999994</v>
      </c>
      <c r="O68" s="73">
        <v>4585.458044</v>
      </c>
      <c r="P68" s="94">
        <f t="shared" si="0"/>
        <v>49292.657849000003</v>
      </c>
    </row>
    <row r="69" spans="1:16" x14ac:dyDescent="0.2">
      <c r="A69" s="70"/>
      <c r="B69" s="93" t="s">
        <v>180</v>
      </c>
      <c r="C69" s="93" t="s">
        <v>723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94">
        <f t="shared" si="0"/>
        <v>0</v>
      </c>
    </row>
    <row r="70" spans="1:16" x14ac:dyDescent="0.2">
      <c r="A70" s="70"/>
      <c r="B70" s="93" t="s">
        <v>611</v>
      </c>
      <c r="C70" s="93" t="s">
        <v>723</v>
      </c>
      <c r="D70" s="73">
        <v>16666.727115000198</v>
      </c>
      <c r="E70" s="73">
        <v>16666.670117000001</v>
      </c>
      <c r="F70" s="73">
        <v>16666.672132999902</v>
      </c>
      <c r="G70" s="73">
        <v>20212.4860080002</v>
      </c>
      <c r="H70" s="73">
        <v>20212.1805790002</v>
      </c>
      <c r="I70" s="73">
        <v>16667.000013000201</v>
      </c>
      <c r="J70" s="73">
        <v>20212.222019000103</v>
      </c>
      <c r="K70" s="73">
        <v>16666.66664899989</v>
      </c>
      <c r="L70" s="73">
        <v>16666.667644000001</v>
      </c>
      <c r="M70" s="73">
        <v>16666.666896999999</v>
      </c>
      <c r="N70" s="73">
        <v>16666.675999999999</v>
      </c>
      <c r="O70" s="73">
        <v>16666.666662</v>
      </c>
      <c r="P70" s="94">
        <f t="shared" si="0"/>
        <v>210637.3018360007</v>
      </c>
    </row>
    <row r="71" spans="1:16" x14ac:dyDescent="0.2">
      <c r="A71" s="70"/>
      <c r="B71" s="93" t="s">
        <v>125</v>
      </c>
      <c r="C71" s="93" t="s">
        <v>723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94">
        <f t="shared" si="0"/>
        <v>0</v>
      </c>
    </row>
    <row r="72" spans="1:16" x14ac:dyDescent="0.2">
      <c r="A72" s="70"/>
      <c r="B72" s="93" t="s">
        <v>790</v>
      </c>
      <c r="C72" s="93" t="s">
        <v>723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94">
        <f t="shared" si="0"/>
        <v>0</v>
      </c>
    </row>
    <row r="73" spans="1:16" x14ac:dyDescent="0.2">
      <c r="A73" s="70"/>
      <c r="B73" s="93" t="s">
        <v>724</v>
      </c>
      <c r="C73" s="93" t="s">
        <v>723</v>
      </c>
      <c r="D73" s="73">
        <v>2499.9999939999998</v>
      </c>
      <c r="E73" s="73">
        <v>1999.999996</v>
      </c>
      <c r="F73" s="73">
        <v>1999.9999879999998</v>
      </c>
      <c r="G73" s="73">
        <v>2500.0000019999998</v>
      </c>
      <c r="H73" s="73">
        <v>1999.9999990000001</v>
      </c>
      <c r="I73" s="73">
        <v>1999.9999969999999</v>
      </c>
      <c r="J73" s="73">
        <v>2499.999992</v>
      </c>
      <c r="K73" s="73">
        <v>3999.9999850000017</v>
      </c>
      <c r="L73" s="73">
        <v>5000</v>
      </c>
      <c r="M73" s="73">
        <v>6000.0000110000001</v>
      </c>
      <c r="N73" s="73">
        <v>6499.9999979999993</v>
      </c>
      <c r="O73" s="73">
        <v>4499.9999939999998</v>
      </c>
      <c r="P73" s="94">
        <f t="shared" si="0"/>
        <v>41499.999956</v>
      </c>
    </row>
    <row r="74" spans="1:16" x14ac:dyDescent="0.2">
      <c r="A74" s="70"/>
      <c r="B74" s="93" t="s">
        <v>788</v>
      </c>
      <c r="C74" s="93" t="s">
        <v>723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94">
        <f t="shared" ref="P74:P137" si="1">SUM(D74:O74)</f>
        <v>0</v>
      </c>
    </row>
    <row r="75" spans="1:16" x14ac:dyDescent="0.2">
      <c r="A75" s="70"/>
      <c r="B75" s="93" t="s">
        <v>789</v>
      </c>
      <c r="C75" s="93" t="s">
        <v>723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94">
        <f t="shared" si="1"/>
        <v>0</v>
      </c>
    </row>
    <row r="76" spans="1:16" x14ac:dyDescent="0.2">
      <c r="A76" s="70"/>
      <c r="B76" s="93" t="s">
        <v>616</v>
      </c>
      <c r="C76" s="93" t="s">
        <v>723</v>
      </c>
      <c r="D76" s="73">
        <v>65.554949999999991</v>
      </c>
      <c r="E76" s="73">
        <v>62.120175000000003</v>
      </c>
      <c r="F76" s="73">
        <v>71.077125000000109</v>
      </c>
      <c r="G76" s="73">
        <v>76.011899999999912</v>
      </c>
      <c r="H76" s="73">
        <v>77.371049999999997</v>
      </c>
      <c r="I76" s="73">
        <v>84.113699999999994</v>
      </c>
      <c r="J76" s="73">
        <v>92.143499999999904</v>
      </c>
      <c r="K76" s="73">
        <v>90.725775000000112</v>
      </c>
      <c r="L76" s="73">
        <v>95.200199999999995</v>
      </c>
      <c r="M76" s="73">
        <v>104.172375</v>
      </c>
      <c r="N76" s="73">
        <v>88.256324999999791</v>
      </c>
      <c r="O76" s="73">
        <v>0</v>
      </c>
      <c r="P76" s="94">
        <f t="shared" si="1"/>
        <v>906.74707499999988</v>
      </c>
    </row>
    <row r="77" spans="1:16" x14ac:dyDescent="0.2">
      <c r="A77" s="70"/>
      <c r="B77" s="93" t="s">
        <v>344</v>
      </c>
      <c r="C77" s="93" t="s">
        <v>723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94">
        <f t="shared" si="1"/>
        <v>0</v>
      </c>
    </row>
    <row r="78" spans="1:16" x14ac:dyDescent="0.2">
      <c r="A78" s="70"/>
      <c r="B78" s="93" t="s">
        <v>619</v>
      </c>
      <c r="C78" s="93" t="s">
        <v>723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94">
        <f t="shared" si="1"/>
        <v>0</v>
      </c>
    </row>
    <row r="79" spans="1:16" x14ac:dyDescent="0.2">
      <c r="A79" s="70"/>
      <c r="B79" s="93" t="s">
        <v>755</v>
      </c>
      <c r="C79" s="93" t="s">
        <v>723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94">
        <f t="shared" si="1"/>
        <v>0</v>
      </c>
    </row>
    <row r="80" spans="1:16" x14ac:dyDescent="0.2">
      <c r="A80" s="70"/>
      <c r="B80" s="93" t="s">
        <v>66</v>
      </c>
      <c r="C80" s="93" t="s">
        <v>723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94">
        <f t="shared" si="1"/>
        <v>0</v>
      </c>
    </row>
    <row r="81" spans="1:16" x14ac:dyDescent="0.2">
      <c r="A81" s="70"/>
      <c r="B81" s="93" t="s">
        <v>626</v>
      </c>
      <c r="C81" s="93" t="s">
        <v>723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94">
        <f t="shared" si="1"/>
        <v>0</v>
      </c>
    </row>
    <row r="82" spans="1:16" x14ac:dyDescent="0.2">
      <c r="A82" s="70"/>
      <c r="B82" s="93" t="s">
        <v>57</v>
      </c>
      <c r="C82" s="93" t="s">
        <v>723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94">
        <f t="shared" si="1"/>
        <v>0</v>
      </c>
    </row>
    <row r="83" spans="1:16" x14ac:dyDescent="0.2">
      <c r="A83" s="70"/>
      <c r="B83" s="93" t="s">
        <v>71</v>
      </c>
      <c r="C83" s="93" t="s">
        <v>723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94">
        <f t="shared" si="1"/>
        <v>0</v>
      </c>
    </row>
    <row r="84" spans="1:16" x14ac:dyDescent="0.2">
      <c r="A84" s="70"/>
      <c r="B84" s="93" t="s">
        <v>685</v>
      </c>
      <c r="C84" s="93" t="s">
        <v>723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94">
        <f t="shared" si="1"/>
        <v>0</v>
      </c>
    </row>
    <row r="85" spans="1:16" x14ac:dyDescent="0.2">
      <c r="A85" s="70"/>
      <c r="B85" s="93" t="s">
        <v>562</v>
      </c>
      <c r="C85" s="93" t="s">
        <v>723</v>
      </c>
      <c r="D85" s="73">
        <v>0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94">
        <f t="shared" si="1"/>
        <v>0</v>
      </c>
    </row>
    <row r="86" spans="1:16" x14ac:dyDescent="0.2">
      <c r="A86" s="70"/>
      <c r="B86" s="93" t="s">
        <v>791</v>
      </c>
      <c r="C86" s="93" t="s">
        <v>723</v>
      </c>
      <c r="D86" s="73">
        <v>13907.440521319284</v>
      </c>
      <c r="E86" s="73">
        <v>13275.012594689406</v>
      </c>
      <c r="F86" s="73">
        <v>7860.5621850472771</v>
      </c>
      <c r="G86" s="73">
        <v>8626.0215610437444</v>
      </c>
      <c r="H86" s="73">
        <v>14643.182376057846</v>
      </c>
      <c r="I86" s="73">
        <v>21332.436384309447</v>
      </c>
      <c r="J86" s="73">
        <v>26482.373751410694</v>
      </c>
      <c r="K86" s="73">
        <v>25775.842811465693</v>
      </c>
      <c r="L86" s="73">
        <v>24376.280053137398</v>
      </c>
      <c r="M86" s="73">
        <v>19605.780682642628</v>
      </c>
      <c r="N86" s="73">
        <v>36761.540473885863</v>
      </c>
      <c r="O86" s="73">
        <v>36419.174830577627</v>
      </c>
      <c r="P86" s="94">
        <f t="shared" si="1"/>
        <v>249065.64822558689</v>
      </c>
    </row>
    <row r="87" spans="1:16" x14ac:dyDescent="0.2">
      <c r="A87" s="70"/>
      <c r="B87" s="93" t="s">
        <v>792</v>
      </c>
      <c r="C87" s="93" t="s">
        <v>723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3">
        <v>0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3">
        <v>0</v>
      </c>
      <c r="P87" s="94">
        <f t="shared" si="1"/>
        <v>0</v>
      </c>
    </row>
    <row r="88" spans="1:16" x14ac:dyDescent="0.2">
      <c r="A88" s="70"/>
      <c r="B88" s="93" t="s">
        <v>147</v>
      </c>
      <c r="C88" s="93" t="s">
        <v>723</v>
      </c>
      <c r="D88" s="73">
        <v>0</v>
      </c>
      <c r="E88" s="73">
        <v>0</v>
      </c>
      <c r="F88" s="73">
        <v>0</v>
      </c>
      <c r="G88" s="73">
        <v>0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  <c r="O88" s="73">
        <v>0</v>
      </c>
      <c r="P88" s="94">
        <f t="shared" si="1"/>
        <v>0</v>
      </c>
    </row>
    <row r="89" spans="1:16" x14ac:dyDescent="0.2">
      <c r="A89" s="70"/>
      <c r="B89" s="93" t="s">
        <v>793</v>
      </c>
      <c r="C89" s="93" t="s">
        <v>723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94">
        <f t="shared" si="1"/>
        <v>0</v>
      </c>
    </row>
    <row r="90" spans="1:16" x14ac:dyDescent="0.2">
      <c r="A90" s="70"/>
      <c r="B90" s="93" t="s">
        <v>794</v>
      </c>
      <c r="C90" s="93" t="s">
        <v>723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94">
        <f t="shared" si="1"/>
        <v>0</v>
      </c>
    </row>
    <row r="91" spans="1:16" x14ac:dyDescent="0.2">
      <c r="A91" s="70"/>
      <c r="B91" s="93" t="s">
        <v>597</v>
      </c>
      <c r="C91" s="93" t="s">
        <v>723</v>
      </c>
      <c r="D91" s="73">
        <v>0</v>
      </c>
      <c r="E91" s="73">
        <v>217.576335</v>
      </c>
      <c r="F91" s="73">
        <v>238.847792</v>
      </c>
      <c r="G91" s="73">
        <v>231.783896</v>
      </c>
      <c r="H91" s="73">
        <v>237.896568</v>
      </c>
      <c r="I91" s="73">
        <v>240.40089600000002</v>
      </c>
      <c r="J91" s="73">
        <v>206.008071</v>
      </c>
      <c r="K91" s="73">
        <v>237.2287290000003</v>
      </c>
      <c r="L91" s="73">
        <v>228.24184299999999</v>
      </c>
      <c r="M91" s="73">
        <v>238.87962299999998</v>
      </c>
      <c r="N91" s="73">
        <v>229.90598600000001</v>
      </c>
      <c r="O91" s="73">
        <v>238.95872200000002</v>
      </c>
      <c r="P91" s="94">
        <f t="shared" si="1"/>
        <v>2545.7284610000006</v>
      </c>
    </row>
    <row r="92" spans="1:16" x14ac:dyDescent="0.2">
      <c r="A92" s="71"/>
      <c r="B92" s="93" t="s">
        <v>101</v>
      </c>
      <c r="C92" s="93" t="s">
        <v>723</v>
      </c>
      <c r="D92" s="73">
        <v>0</v>
      </c>
      <c r="E92" s="73">
        <v>0</v>
      </c>
      <c r="F92" s="73">
        <v>0</v>
      </c>
      <c r="G92" s="73">
        <v>0</v>
      </c>
      <c r="H92" s="73">
        <v>0</v>
      </c>
      <c r="I92" s="73">
        <v>0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  <c r="O92" s="73">
        <v>0</v>
      </c>
      <c r="P92" s="94">
        <f t="shared" si="1"/>
        <v>0</v>
      </c>
    </row>
    <row r="93" spans="1:16" x14ac:dyDescent="0.2">
      <c r="A93" s="70"/>
      <c r="B93" s="72" t="s">
        <v>14</v>
      </c>
      <c r="C93" s="93" t="s">
        <v>723</v>
      </c>
      <c r="D93" s="73">
        <v>0</v>
      </c>
      <c r="E93" s="73">
        <v>0</v>
      </c>
      <c r="F93" s="73">
        <v>0</v>
      </c>
      <c r="G93" s="73">
        <v>0</v>
      </c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  <c r="P93" s="94">
        <f t="shared" si="1"/>
        <v>0</v>
      </c>
    </row>
    <row r="94" spans="1:16" x14ac:dyDescent="0.2">
      <c r="A94" s="70"/>
      <c r="B94" s="93" t="s">
        <v>615</v>
      </c>
      <c r="C94" s="93" t="s">
        <v>723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94">
        <f t="shared" si="1"/>
        <v>0</v>
      </c>
    </row>
    <row r="95" spans="1:16" x14ac:dyDescent="0.2">
      <c r="A95" s="70"/>
      <c r="B95" s="93" t="s">
        <v>795</v>
      </c>
      <c r="C95" s="93" t="s">
        <v>723</v>
      </c>
      <c r="D95" s="73">
        <v>0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94">
        <f t="shared" si="1"/>
        <v>0</v>
      </c>
    </row>
    <row r="96" spans="1:16" x14ac:dyDescent="0.2">
      <c r="A96" s="70"/>
      <c r="B96" s="93" t="s">
        <v>632</v>
      </c>
      <c r="C96" s="93" t="s">
        <v>723</v>
      </c>
      <c r="D96" s="73">
        <v>0</v>
      </c>
      <c r="E96" s="73">
        <v>0</v>
      </c>
      <c r="F96" s="73">
        <v>0</v>
      </c>
      <c r="G96" s="73">
        <v>0</v>
      </c>
      <c r="H96" s="73">
        <v>0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3">
        <v>0</v>
      </c>
      <c r="P96" s="94">
        <f t="shared" si="1"/>
        <v>0</v>
      </c>
    </row>
    <row r="97" spans="1:16" x14ac:dyDescent="0.2">
      <c r="A97" s="70"/>
      <c r="B97" s="93" t="s">
        <v>676</v>
      </c>
      <c r="C97" s="93" t="s">
        <v>723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94">
        <f t="shared" si="1"/>
        <v>0</v>
      </c>
    </row>
    <row r="98" spans="1:16" x14ac:dyDescent="0.2">
      <c r="A98" s="70"/>
      <c r="B98" s="93" t="s">
        <v>701</v>
      </c>
      <c r="C98" s="93" t="s">
        <v>723</v>
      </c>
      <c r="D98" s="73">
        <v>134.996951</v>
      </c>
      <c r="E98" s="73">
        <v>0</v>
      </c>
      <c r="F98" s="73">
        <v>0</v>
      </c>
      <c r="G98" s="73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0</v>
      </c>
      <c r="O98" s="73">
        <v>0</v>
      </c>
      <c r="P98" s="94">
        <f t="shared" si="1"/>
        <v>134.996951</v>
      </c>
    </row>
    <row r="99" spans="1:16" x14ac:dyDescent="0.2">
      <c r="A99" s="70"/>
      <c r="B99" s="93" t="s">
        <v>706</v>
      </c>
      <c r="C99" s="93" t="s">
        <v>723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94">
        <f t="shared" si="1"/>
        <v>0</v>
      </c>
    </row>
    <row r="100" spans="1:16" x14ac:dyDescent="0.2">
      <c r="A100" s="70"/>
      <c r="B100" s="93" t="s">
        <v>569</v>
      </c>
      <c r="C100" s="93" t="s">
        <v>723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94">
        <f t="shared" si="1"/>
        <v>0</v>
      </c>
    </row>
    <row r="101" spans="1:16" x14ac:dyDescent="0.2">
      <c r="A101" s="70"/>
      <c r="B101" s="93" t="s">
        <v>607</v>
      </c>
      <c r="C101" s="93" t="s">
        <v>723</v>
      </c>
      <c r="D101" s="73">
        <v>2006.507437085196</v>
      </c>
      <c r="E101" s="73">
        <v>1828.250896434741</v>
      </c>
      <c r="F101" s="73">
        <v>1910.9183261151961</v>
      </c>
      <c r="G101" s="73">
        <v>1771.1555850465356</v>
      </c>
      <c r="H101" s="73">
        <v>1877.4937720678186</v>
      </c>
      <c r="I101" s="73">
        <v>1932.2442791617086</v>
      </c>
      <c r="J101" s="73">
        <v>1996.1950270558261</v>
      </c>
      <c r="K101" s="73">
        <v>1879.5613107647594</v>
      </c>
      <c r="L101" s="73">
        <v>1716.7085074209917</v>
      </c>
      <c r="M101" s="73">
        <v>1762.9157657404826</v>
      </c>
      <c r="N101" s="73">
        <v>1738.2022837679715</v>
      </c>
      <c r="O101" s="73">
        <v>1889.3349678436584</v>
      </c>
      <c r="P101" s="94">
        <f t="shared" si="1"/>
        <v>22309.488158504886</v>
      </c>
    </row>
    <row r="102" spans="1:16" x14ac:dyDescent="0.2">
      <c r="A102" s="70"/>
      <c r="B102" s="93" t="s">
        <v>796</v>
      </c>
      <c r="C102" s="93" t="s">
        <v>723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73">
        <v>0</v>
      </c>
      <c r="N102" s="73">
        <v>0</v>
      </c>
      <c r="O102" s="73">
        <v>0</v>
      </c>
      <c r="P102" s="94">
        <f t="shared" si="1"/>
        <v>0</v>
      </c>
    </row>
    <row r="103" spans="1:16" x14ac:dyDescent="0.2">
      <c r="A103" s="70"/>
      <c r="B103" s="93" t="s">
        <v>695</v>
      </c>
      <c r="C103" s="93" t="s">
        <v>723</v>
      </c>
      <c r="D103" s="73">
        <v>22414.239536999998</v>
      </c>
      <c r="E103" s="73">
        <v>19722.500619999999</v>
      </c>
      <c r="F103" s="73">
        <v>20731.627476000001</v>
      </c>
      <c r="G103" s="73">
        <v>20883.756700000002</v>
      </c>
      <c r="H103" s="73">
        <v>20272.161642000006</v>
      </c>
      <c r="I103" s="73">
        <v>16929.972968000002</v>
      </c>
      <c r="J103" s="73">
        <v>15589.022284999999</v>
      </c>
      <c r="K103" s="73">
        <v>14699.117321999995</v>
      </c>
      <c r="L103" s="73">
        <v>19066.81792999999</v>
      </c>
      <c r="M103" s="73">
        <v>14455.222600000001</v>
      </c>
      <c r="N103" s="73">
        <v>14648.396001999998</v>
      </c>
      <c r="O103" s="73">
        <v>17817.144228999976</v>
      </c>
      <c r="P103" s="94">
        <f t="shared" si="1"/>
        <v>217229.97931099997</v>
      </c>
    </row>
    <row r="104" spans="1:16" x14ac:dyDescent="0.2">
      <c r="A104" s="70"/>
      <c r="B104" s="93" t="s">
        <v>773</v>
      </c>
      <c r="C104" s="93" t="s">
        <v>723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73">
        <v>0</v>
      </c>
      <c r="N104" s="73">
        <v>0</v>
      </c>
      <c r="O104" s="73">
        <v>0</v>
      </c>
      <c r="P104" s="94">
        <f t="shared" si="1"/>
        <v>0</v>
      </c>
    </row>
    <row r="105" spans="1:16" x14ac:dyDescent="0.2">
      <c r="A105" s="70"/>
      <c r="B105" s="93" t="s">
        <v>48</v>
      </c>
      <c r="C105" s="93" t="s">
        <v>723</v>
      </c>
      <c r="D105" s="73">
        <v>7667.5373759999902</v>
      </c>
      <c r="E105" s="73">
        <v>7666.5836050000007</v>
      </c>
      <c r="F105" s="73">
        <v>8459.2847209999891</v>
      </c>
      <c r="G105" s="73">
        <v>8179.5789839999998</v>
      </c>
      <c r="H105" s="73">
        <v>8526.8951539999998</v>
      </c>
      <c r="I105" s="73">
        <v>8462.7813850000002</v>
      </c>
      <c r="J105" s="73">
        <v>9010.8673629999994</v>
      </c>
      <c r="K105" s="73">
        <v>7617.0782050000007</v>
      </c>
      <c r="L105" s="73">
        <v>8839.7760589999998</v>
      </c>
      <c r="M105" s="73">
        <v>9127.1160220000002</v>
      </c>
      <c r="N105" s="73">
        <v>8679.5159139999996</v>
      </c>
      <c r="O105" s="73">
        <v>8180.7063080000007</v>
      </c>
      <c r="P105" s="94">
        <f t="shared" si="1"/>
        <v>100417.72109599999</v>
      </c>
    </row>
    <row r="106" spans="1:16" x14ac:dyDescent="0.2">
      <c r="A106" s="70"/>
      <c r="B106" s="93" t="s">
        <v>79</v>
      </c>
      <c r="C106" s="93" t="s">
        <v>723</v>
      </c>
      <c r="D106" s="73">
        <v>0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94">
        <f t="shared" si="1"/>
        <v>0</v>
      </c>
    </row>
    <row r="107" spans="1:16" x14ac:dyDescent="0.2">
      <c r="A107" s="70"/>
      <c r="B107" s="93" t="s">
        <v>696</v>
      </c>
      <c r="C107" s="93" t="s">
        <v>723</v>
      </c>
      <c r="D107" s="73">
        <v>1077.2869859999992</v>
      </c>
      <c r="E107" s="73">
        <v>881.07719499999996</v>
      </c>
      <c r="F107" s="73">
        <v>901.77975599999991</v>
      </c>
      <c r="G107" s="73">
        <v>815.78683600000011</v>
      </c>
      <c r="H107" s="73">
        <v>878.37963700000091</v>
      </c>
      <c r="I107" s="73">
        <v>816.37278399999991</v>
      </c>
      <c r="J107" s="73">
        <v>893.64197200000001</v>
      </c>
      <c r="K107" s="73">
        <v>874.98983299999986</v>
      </c>
      <c r="L107" s="73">
        <v>792.14213499999983</v>
      </c>
      <c r="M107" s="73">
        <v>877.35669900000016</v>
      </c>
      <c r="N107" s="73">
        <v>874.03683699999999</v>
      </c>
      <c r="O107" s="73">
        <v>955.67234300000098</v>
      </c>
      <c r="P107" s="94">
        <f t="shared" si="1"/>
        <v>10638.523013</v>
      </c>
    </row>
    <row r="108" spans="1:16" x14ac:dyDescent="0.2">
      <c r="A108" s="70"/>
      <c r="B108" s="93" t="s">
        <v>50</v>
      </c>
      <c r="C108" s="93" t="s">
        <v>723</v>
      </c>
      <c r="D108" s="73">
        <v>11640.771553046061</v>
      </c>
      <c r="E108" s="73">
        <v>10834.850650473189</v>
      </c>
      <c r="F108" s="73">
        <v>11650.335511544286</v>
      </c>
      <c r="G108" s="73">
        <v>10919.766834637041</v>
      </c>
      <c r="H108" s="73">
        <v>12069.274230937179</v>
      </c>
      <c r="I108" s="73">
        <v>12564.090483088228</v>
      </c>
      <c r="J108" s="73">
        <v>12978.57805593521</v>
      </c>
      <c r="K108" s="73">
        <v>12169.816955864946</v>
      </c>
      <c r="L108" s="73">
        <v>10843.746723115388</v>
      </c>
      <c r="M108" s="73">
        <v>10695.041893770942</v>
      </c>
      <c r="N108" s="73">
        <v>10275.743132585798</v>
      </c>
      <c r="O108" s="73">
        <v>11262.291829439855</v>
      </c>
      <c r="P108" s="94">
        <f t="shared" si="1"/>
        <v>137904.30785443814</v>
      </c>
    </row>
    <row r="109" spans="1:16" x14ac:dyDescent="0.2">
      <c r="A109" s="70"/>
      <c r="B109" s="93" t="s">
        <v>669</v>
      </c>
      <c r="C109" s="93" t="s">
        <v>723</v>
      </c>
      <c r="D109" s="73">
        <v>1302141.6705876498</v>
      </c>
      <c r="E109" s="73">
        <v>1244086.3087989711</v>
      </c>
      <c r="F109" s="73">
        <v>1332772.4216764276</v>
      </c>
      <c r="G109" s="73">
        <v>1215001.9309694734</v>
      </c>
      <c r="H109" s="73">
        <v>1299609.4676023819</v>
      </c>
      <c r="I109" s="73">
        <v>1279725.3369069735</v>
      </c>
      <c r="J109" s="73">
        <v>1306938.9240848923</v>
      </c>
      <c r="K109" s="73">
        <v>1271828.7946093606</v>
      </c>
      <c r="L109" s="73">
        <v>1139686.7784152904</v>
      </c>
      <c r="M109" s="73">
        <v>1166058.9934941458</v>
      </c>
      <c r="N109" s="73">
        <v>1184321.8381379044</v>
      </c>
      <c r="O109" s="73">
        <v>1277778.9723274631</v>
      </c>
      <c r="P109" s="94">
        <f t="shared" si="1"/>
        <v>15019951.437610934</v>
      </c>
    </row>
    <row r="110" spans="1:16" x14ac:dyDescent="0.2">
      <c r="A110" s="70"/>
      <c r="B110" s="93" t="s">
        <v>80</v>
      </c>
      <c r="C110" s="93" t="s">
        <v>723</v>
      </c>
      <c r="D110" s="73">
        <v>0</v>
      </c>
      <c r="E110" s="73">
        <v>0</v>
      </c>
      <c r="F110" s="73">
        <v>0</v>
      </c>
      <c r="G110" s="73">
        <v>0</v>
      </c>
      <c r="H110" s="73">
        <v>0</v>
      </c>
      <c r="I110" s="73">
        <v>0</v>
      </c>
      <c r="J110" s="73">
        <v>0</v>
      </c>
      <c r="K110" s="73">
        <v>0</v>
      </c>
      <c r="L110" s="73">
        <v>0</v>
      </c>
      <c r="M110" s="73">
        <v>0</v>
      </c>
      <c r="N110" s="73">
        <v>0</v>
      </c>
      <c r="O110" s="73">
        <v>0</v>
      </c>
      <c r="P110" s="94">
        <f t="shared" si="1"/>
        <v>0</v>
      </c>
    </row>
    <row r="111" spans="1:16" x14ac:dyDescent="0.2">
      <c r="A111" s="70"/>
      <c r="B111" s="93" t="s">
        <v>797</v>
      </c>
      <c r="C111" s="93" t="s">
        <v>723</v>
      </c>
      <c r="D111" s="73">
        <v>0</v>
      </c>
      <c r="E111" s="73">
        <v>0</v>
      </c>
      <c r="F111" s="73">
        <v>0</v>
      </c>
      <c r="G111" s="73">
        <v>0</v>
      </c>
      <c r="H111" s="73">
        <v>0</v>
      </c>
      <c r="I111" s="73">
        <v>0</v>
      </c>
      <c r="J111" s="73">
        <v>0</v>
      </c>
      <c r="K111" s="73">
        <v>0</v>
      </c>
      <c r="L111" s="73">
        <v>0</v>
      </c>
      <c r="M111" s="73">
        <v>0</v>
      </c>
      <c r="N111" s="73">
        <v>0</v>
      </c>
      <c r="O111" s="73">
        <v>0</v>
      </c>
      <c r="P111" s="94">
        <f t="shared" si="1"/>
        <v>0</v>
      </c>
    </row>
    <row r="112" spans="1:16" x14ac:dyDescent="0.2">
      <c r="A112" s="70"/>
      <c r="B112" s="93" t="s">
        <v>69</v>
      </c>
      <c r="C112" s="93" t="s">
        <v>723</v>
      </c>
      <c r="D112" s="73">
        <v>4344.4582110000001</v>
      </c>
      <c r="E112" s="73">
        <v>3634.785425</v>
      </c>
      <c r="F112" s="73">
        <v>3989.6919470000003</v>
      </c>
      <c r="G112" s="73">
        <v>3530.4405360000001</v>
      </c>
      <c r="H112" s="73">
        <v>3607.0865809999996</v>
      </c>
      <c r="I112" s="73">
        <v>3489.5533100000002</v>
      </c>
      <c r="J112" s="73">
        <v>3622.9585690000004</v>
      </c>
      <c r="K112" s="73">
        <v>4175.3533810000008</v>
      </c>
      <c r="L112" s="73">
        <v>3946.5167310000002</v>
      </c>
      <c r="M112" s="73">
        <v>4256.0993039999994</v>
      </c>
      <c r="N112" s="73">
        <v>3966.4032529999999</v>
      </c>
      <c r="O112" s="73">
        <v>4399.4602999999997</v>
      </c>
      <c r="P112" s="94">
        <f t="shared" si="1"/>
        <v>46962.807548000004</v>
      </c>
    </row>
    <row r="113" spans="1:16" x14ac:dyDescent="0.2">
      <c r="A113" s="70"/>
      <c r="B113" s="93" t="s">
        <v>130</v>
      </c>
      <c r="C113" s="93" t="s">
        <v>723</v>
      </c>
      <c r="D113" s="73">
        <v>918.06575999999995</v>
      </c>
      <c r="E113" s="73">
        <v>912.07560000000001</v>
      </c>
      <c r="F113" s="73">
        <v>1064.42046</v>
      </c>
      <c r="G113" s="73">
        <v>1048.7780999999998</v>
      </c>
      <c r="H113" s="73">
        <v>971.77812000000006</v>
      </c>
      <c r="I113" s="73">
        <v>924.55361999999991</v>
      </c>
      <c r="J113" s="73">
        <v>1030.4674199999999</v>
      </c>
      <c r="K113" s="73">
        <v>1113.14688</v>
      </c>
      <c r="L113" s="73">
        <v>925.24158000000011</v>
      </c>
      <c r="M113" s="73">
        <v>1112.0071800000001</v>
      </c>
      <c r="N113" s="73">
        <v>949.89563999999996</v>
      </c>
      <c r="O113" s="73">
        <v>1008.2106600000001</v>
      </c>
      <c r="P113" s="94">
        <f t="shared" si="1"/>
        <v>11978.641020000001</v>
      </c>
    </row>
    <row r="114" spans="1:16" x14ac:dyDescent="0.2">
      <c r="A114" s="70"/>
      <c r="B114" s="93" t="s">
        <v>798</v>
      </c>
      <c r="C114" s="93" t="s">
        <v>723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94">
        <f t="shared" si="1"/>
        <v>0</v>
      </c>
    </row>
    <row r="115" spans="1:16" x14ac:dyDescent="0.2">
      <c r="A115" s="70"/>
      <c r="B115" s="93" t="s">
        <v>148</v>
      </c>
      <c r="C115" s="93" t="s">
        <v>723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94">
        <f t="shared" si="1"/>
        <v>0</v>
      </c>
    </row>
    <row r="116" spans="1:16" x14ac:dyDescent="0.2">
      <c r="A116" s="70"/>
      <c r="B116" s="93" t="s">
        <v>680</v>
      </c>
      <c r="C116" s="93" t="s">
        <v>723</v>
      </c>
      <c r="D116" s="73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94">
        <f t="shared" si="1"/>
        <v>0</v>
      </c>
    </row>
    <row r="117" spans="1:16" x14ac:dyDescent="0.2">
      <c r="A117" s="70"/>
      <c r="B117" s="93" t="s">
        <v>55</v>
      </c>
      <c r="C117" s="93" t="s">
        <v>723</v>
      </c>
      <c r="D117" s="73">
        <v>0</v>
      </c>
      <c r="E117" s="73">
        <v>0</v>
      </c>
      <c r="F117" s="73">
        <v>0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94">
        <f t="shared" si="1"/>
        <v>0</v>
      </c>
    </row>
    <row r="118" spans="1:16" x14ac:dyDescent="0.2">
      <c r="A118" s="70"/>
      <c r="B118" s="93" t="s">
        <v>622</v>
      </c>
      <c r="C118" s="93" t="s">
        <v>723</v>
      </c>
      <c r="D118" s="73">
        <v>621443.07687658072</v>
      </c>
      <c r="E118" s="73">
        <v>553946.82060164423</v>
      </c>
      <c r="F118" s="73">
        <v>617776.82586450479</v>
      </c>
      <c r="G118" s="73">
        <v>597432.69502447639</v>
      </c>
      <c r="H118" s="73">
        <v>633461.74222170818</v>
      </c>
      <c r="I118" s="73">
        <v>624299.50203343295</v>
      </c>
      <c r="J118" s="73">
        <v>663895.9804022368</v>
      </c>
      <c r="K118" s="73">
        <v>653970.5666867299</v>
      </c>
      <c r="L118" s="73">
        <v>602847.78734058153</v>
      </c>
      <c r="M118" s="73">
        <v>609109.36928394972</v>
      </c>
      <c r="N118" s="73">
        <v>623020.49280561495</v>
      </c>
      <c r="O118" s="73">
        <v>657901.23414386134</v>
      </c>
      <c r="P118" s="94">
        <f t="shared" si="1"/>
        <v>7459106.0932853222</v>
      </c>
    </row>
    <row r="119" spans="1:16" x14ac:dyDescent="0.2">
      <c r="A119" s="70"/>
      <c r="B119" s="93" t="s">
        <v>81</v>
      </c>
      <c r="C119" s="93" t="s">
        <v>723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94">
        <f t="shared" si="1"/>
        <v>0</v>
      </c>
    </row>
    <row r="120" spans="1:16" x14ac:dyDescent="0.2">
      <c r="A120" s="70"/>
      <c r="B120" s="93" t="s">
        <v>53</v>
      </c>
      <c r="C120" s="93" t="s">
        <v>723</v>
      </c>
      <c r="D120" s="73">
        <v>35141.187204103393</v>
      </c>
      <c r="E120" s="73">
        <v>34125.068523406531</v>
      </c>
      <c r="F120" s="73">
        <v>37285.352829358395</v>
      </c>
      <c r="G120" s="73">
        <v>29143.397840236896</v>
      </c>
      <c r="H120" s="73">
        <v>29532.58564420923</v>
      </c>
      <c r="I120" s="73">
        <v>27259.362586567451</v>
      </c>
      <c r="J120" s="73">
        <v>27064.438858263056</v>
      </c>
      <c r="K120" s="73">
        <v>34518.492436506756</v>
      </c>
      <c r="L120" s="73">
        <v>32244.520885868944</v>
      </c>
      <c r="M120" s="73">
        <v>30763.058765962855</v>
      </c>
      <c r="N120" s="73">
        <v>31973.761328920791</v>
      </c>
      <c r="O120" s="73">
        <v>33121.306334655441</v>
      </c>
      <c r="P120" s="94">
        <f t="shared" si="1"/>
        <v>382172.53323805972</v>
      </c>
    </row>
    <row r="121" spans="1:16" x14ac:dyDescent="0.2">
      <c r="A121" s="70"/>
      <c r="B121" s="93" t="s">
        <v>609</v>
      </c>
      <c r="C121" s="93" t="s">
        <v>723</v>
      </c>
      <c r="D121" s="73">
        <v>2653.2175630000002</v>
      </c>
      <c r="E121" s="73">
        <v>2537.7673300000001</v>
      </c>
      <c r="F121" s="73">
        <v>2708.4420060000002</v>
      </c>
      <c r="G121" s="73">
        <v>2822.4782379999997</v>
      </c>
      <c r="H121" s="73">
        <v>2855.1935580000004</v>
      </c>
      <c r="I121" s="73">
        <v>3011.3213420000002</v>
      </c>
      <c r="J121" s="73">
        <v>2876.6142599999998</v>
      </c>
      <c r="K121" s="73">
        <v>3304.564921000002</v>
      </c>
      <c r="L121" s="73">
        <v>3085.0659519999999</v>
      </c>
      <c r="M121" s="73">
        <v>3143.4196870000001</v>
      </c>
      <c r="N121" s="73">
        <v>3190.9187440000001</v>
      </c>
      <c r="O121" s="73">
        <v>3450.8362809999999</v>
      </c>
      <c r="P121" s="94">
        <f t="shared" si="1"/>
        <v>35639.839882</v>
      </c>
    </row>
    <row r="122" spans="1:16" x14ac:dyDescent="0.2">
      <c r="A122" s="70"/>
      <c r="B122" s="93" t="s">
        <v>398</v>
      </c>
      <c r="C122" s="93" t="s">
        <v>723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94">
        <f t="shared" si="1"/>
        <v>0</v>
      </c>
    </row>
    <row r="123" spans="1:16" x14ac:dyDescent="0.2">
      <c r="A123" s="70"/>
      <c r="B123" s="93" t="s">
        <v>564</v>
      </c>
      <c r="C123" s="93" t="s">
        <v>723</v>
      </c>
      <c r="D123" s="73">
        <v>3647.741385645736</v>
      </c>
      <c r="E123" s="73">
        <v>3363.5028281652912</v>
      </c>
      <c r="F123" s="73">
        <v>3509.4411773121819</v>
      </c>
      <c r="G123" s="73">
        <v>3209.8770763731386</v>
      </c>
      <c r="H123" s="73">
        <v>3438.3588562346204</v>
      </c>
      <c r="I123" s="73">
        <v>3517.9991096089925</v>
      </c>
      <c r="J123" s="73">
        <v>3690.7810916305825</v>
      </c>
      <c r="K123" s="73">
        <v>3499.6434310929976</v>
      </c>
      <c r="L123" s="73">
        <v>3181.7962817765228</v>
      </c>
      <c r="M123" s="73">
        <v>3189.417905790222</v>
      </c>
      <c r="N123" s="73">
        <v>3130.2213511204563</v>
      </c>
      <c r="O123" s="73">
        <v>3398.6421947443337</v>
      </c>
      <c r="P123" s="94">
        <f t="shared" si="1"/>
        <v>40777.42268949507</v>
      </c>
    </row>
    <row r="124" spans="1:16" x14ac:dyDescent="0.2">
      <c r="A124" s="70"/>
      <c r="B124" s="93" t="s">
        <v>710</v>
      </c>
      <c r="C124" s="93" t="s">
        <v>723</v>
      </c>
      <c r="D124" s="73">
        <v>24570.751477750764</v>
      </c>
      <c r="E124" s="73">
        <v>26468.061339956788</v>
      </c>
      <c r="F124" s="73">
        <v>22555.584896</v>
      </c>
      <c r="G124" s="73">
        <v>22759.343679999998</v>
      </c>
      <c r="H124" s="73">
        <v>26343.19745</v>
      </c>
      <c r="I124" s="73">
        <v>24963.996210000001</v>
      </c>
      <c r="J124" s="73">
        <v>25008.797063999998</v>
      </c>
      <c r="K124" s="73">
        <v>22746.209181999977</v>
      </c>
      <c r="L124" s="73">
        <v>18904.440899072099</v>
      </c>
      <c r="M124" s="73">
        <v>30582.335093223053</v>
      </c>
      <c r="N124" s="73">
        <v>38035.187792156903</v>
      </c>
      <c r="O124" s="73">
        <v>28378.443463</v>
      </c>
      <c r="P124" s="94">
        <f t="shared" si="1"/>
        <v>311316.34854715958</v>
      </c>
    </row>
    <row r="125" spans="1:16" x14ac:dyDescent="0.2">
      <c r="A125" s="70"/>
      <c r="B125" s="93" t="s">
        <v>83</v>
      </c>
      <c r="C125" s="93" t="s">
        <v>723</v>
      </c>
      <c r="D125" s="73">
        <v>0</v>
      </c>
      <c r="E125" s="73">
        <v>0</v>
      </c>
      <c r="F125" s="73">
        <v>0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94">
        <f t="shared" si="1"/>
        <v>0</v>
      </c>
    </row>
    <row r="126" spans="1:16" x14ac:dyDescent="0.2">
      <c r="A126" s="70"/>
      <c r="B126" s="93" t="s">
        <v>504</v>
      </c>
      <c r="C126" s="93" t="s">
        <v>723</v>
      </c>
      <c r="D126" s="73">
        <v>0</v>
      </c>
      <c r="E126" s="73">
        <v>0</v>
      </c>
      <c r="F126" s="73">
        <v>65.824060000000102</v>
      </c>
      <c r="G126" s="73">
        <v>45.978904999999898</v>
      </c>
      <c r="H126" s="73">
        <v>44.832317000000003</v>
      </c>
      <c r="I126" s="73">
        <v>0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  <c r="O126" s="73">
        <v>0</v>
      </c>
      <c r="P126" s="94">
        <f t="shared" si="1"/>
        <v>156.63528200000002</v>
      </c>
    </row>
    <row r="127" spans="1:16" x14ac:dyDescent="0.2">
      <c r="A127" s="70"/>
      <c r="B127" s="93" t="s">
        <v>760</v>
      </c>
      <c r="C127" s="93" t="s">
        <v>723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94">
        <f t="shared" si="1"/>
        <v>0</v>
      </c>
    </row>
    <row r="128" spans="1:16" x14ac:dyDescent="0.2">
      <c r="A128" s="70"/>
      <c r="B128" s="93" t="s">
        <v>799</v>
      </c>
      <c r="C128" s="93" t="s">
        <v>723</v>
      </c>
      <c r="D128" s="73">
        <v>0</v>
      </c>
      <c r="E128" s="73">
        <v>0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94">
        <f t="shared" si="1"/>
        <v>0</v>
      </c>
    </row>
    <row r="129" spans="1:16" x14ac:dyDescent="0.2">
      <c r="A129" s="57"/>
      <c r="B129" s="93" t="s">
        <v>870</v>
      </c>
      <c r="C129" s="93" t="s">
        <v>723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94">
        <f t="shared" si="1"/>
        <v>0</v>
      </c>
    </row>
    <row r="130" spans="1:16" x14ac:dyDescent="0.2">
      <c r="A130" s="57"/>
      <c r="B130" s="2" t="s">
        <v>800</v>
      </c>
      <c r="C130" s="93" t="s">
        <v>723</v>
      </c>
      <c r="D130" s="73">
        <v>0</v>
      </c>
      <c r="E130" s="73">
        <v>0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94">
        <f t="shared" si="1"/>
        <v>0</v>
      </c>
    </row>
    <row r="131" spans="1:16" x14ac:dyDescent="0.2">
      <c r="A131" s="57"/>
      <c r="B131" s="2" t="s">
        <v>871</v>
      </c>
      <c r="C131" s="93" t="s">
        <v>723</v>
      </c>
      <c r="D131" s="73">
        <v>0</v>
      </c>
      <c r="E131" s="73">
        <v>0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94">
        <f t="shared" si="1"/>
        <v>0</v>
      </c>
    </row>
    <row r="132" spans="1:16" x14ac:dyDescent="0.2">
      <c r="A132" s="70"/>
      <c r="B132" s="2" t="s">
        <v>801</v>
      </c>
      <c r="C132" s="93" t="s">
        <v>723</v>
      </c>
      <c r="D132" s="73">
        <v>0</v>
      </c>
      <c r="E132" s="73">
        <v>0</v>
      </c>
      <c r="F132" s="73">
        <v>0</v>
      </c>
      <c r="G132" s="73">
        <v>0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94">
        <f t="shared" si="1"/>
        <v>0</v>
      </c>
    </row>
    <row r="133" spans="1:16" x14ac:dyDescent="0.2">
      <c r="A133" s="57"/>
      <c r="B133" s="93" t="s">
        <v>768</v>
      </c>
      <c r="C133" s="93" t="s">
        <v>723</v>
      </c>
      <c r="D133" s="73">
        <v>0</v>
      </c>
      <c r="E133" s="73">
        <v>0</v>
      </c>
      <c r="F133" s="73">
        <v>0</v>
      </c>
      <c r="G133" s="73">
        <v>0</v>
      </c>
      <c r="H133" s="73">
        <v>0</v>
      </c>
      <c r="I133" s="73">
        <v>0</v>
      </c>
      <c r="J133" s="73">
        <v>0</v>
      </c>
      <c r="K133" s="73">
        <v>0</v>
      </c>
      <c r="L133" s="73">
        <v>0</v>
      </c>
      <c r="M133" s="73">
        <v>0</v>
      </c>
      <c r="N133" s="73">
        <v>0</v>
      </c>
      <c r="O133" s="73">
        <v>0</v>
      </c>
      <c r="P133" s="94">
        <f t="shared" si="1"/>
        <v>0</v>
      </c>
    </row>
    <row r="134" spans="1:16" x14ac:dyDescent="0.2">
      <c r="A134" s="57"/>
      <c r="B134" s="2" t="s">
        <v>85</v>
      </c>
      <c r="C134" s="93" t="s">
        <v>723</v>
      </c>
      <c r="D134" s="73">
        <v>135.802267</v>
      </c>
      <c r="E134" s="73">
        <v>119.22519500000001</v>
      </c>
      <c r="F134" s="73">
        <v>124.724401</v>
      </c>
      <c r="G134" s="73">
        <v>108.505679</v>
      </c>
      <c r="H134" s="73">
        <v>119.461939</v>
      </c>
      <c r="I134" s="73">
        <v>122.675743</v>
      </c>
      <c r="J134" s="73">
        <v>133.28445000000002</v>
      </c>
      <c r="K134" s="73">
        <v>123.28275999999987</v>
      </c>
      <c r="L134" s="73">
        <v>129.264973</v>
      </c>
      <c r="M134" s="73">
        <v>128.124797</v>
      </c>
      <c r="N134" s="73">
        <v>114.76402299999999</v>
      </c>
      <c r="O134" s="73">
        <v>142.505944</v>
      </c>
      <c r="P134" s="94">
        <f t="shared" si="1"/>
        <v>1501.6221709999998</v>
      </c>
    </row>
    <row r="135" spans="1:16" x14ac:dyDescent="0.2">
      <c r="A135" s="57"/>
      <c r="B135" s="2" t="s">
        <v>39</v>
      </c>
      <c r="C135" s="93" t="s">
        <v>723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94">
        <f t="shared" si="1"/>
        <v>0</v>
      </c>
    </row>
    <row r="136" spans="1:16" x14ac:dyDescent="0.2">
      <c r="A136" s="57"/>
      <c r="B136" s="2" t="s">
        <v>86</v>
      </c>
      <c r="C136" s="93" t="s">
        <v>723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94">
        <f t="shared" si="1"/>
        <v>0</v>
      </c>
    </row>
    <row r="137" spans="1:16" x14ac:dyDescent="0.2">
      <c r="A137" s="57"/>
      <c r="B137" s="2" t="s">
        <v>764</v>
      </c>
      <c r="C137" s="93" t="s">
        <v>723</v>
      </c>
      <c r="D137" s="73">
        <v>0</v>
      </c>
      <c r="E137" s="73">
        <v>0</v>
      </c>
      <c r="F137" s="73">
        <v>0</v>
      </c>
      <c r="G137" s="73">
        <v>0</v>
      </c>
      <c r="H137" s="73">
        <v>0</v>
      </c>
      <c r="I137" s="73">
        <v>0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94">
        <f t="shared" si="1"/>
        <v>0</v>
      </c>
    </row>
    <row r="138" spans="1:16" x14ac:dyDescent="0.2">
      <c r="A138" s="57"/>
      <c r="B138" s="2" t="s">
        <v>802</v>
      </c>
      <c r="C138" s="93" t="s">
        <v>723</v>
      </c>
      <c r="D138" s="73">
        <v>0</v>
      </c>
      <c r="E138" s="73">
        <v>0</v>
      </c>
      <c r="F138" s="73">
        <v>0</v>
      </c>
      <c r="G138" s="73">
        <v>0</v>
      </c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3">
        <v>0</v>
      </c>
      <c r="O138" s="73">
        <v>0</v>
      </c>
      <c r="P138" s="94">
        <f t="shared" ref="P138:P201" si="2">SUM(D138:O138)</f>
        <v>0</v>
      </c>
    </row>
    <row r="139" spans="1:16" x14ac:dyDescent="0.2">
      <c r="A139" s="57"/>
      <c r="B139" s="2" t="s">
        <v>677</v>
      </c>
      <c r="C139" s="93" t="s">
        <v>723</v>
      </c>
      <c r="D139" s="73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94">
        <f t="shared" si="2"/>
        <v>0</v>
      </c>
    </row>
    <row r="140" spans="1:16" x14ac:dyDescent="0.2">
      <c r="A140" s="57"/>
      <c r="B140" s="2" t="s">
        <v>803</v>
      </c>
      <c r="C140" s="93" t="s">
        <v>723</v>
      </c>
      <c r="D140" s="73">
        <v>0</v>
      </c>
      <c r="E140" s="73">
        <v>0</v>
      </c>
      <c r="F140" s="73">
        <v>0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94">
        <f t="shared" si="2"/>
        <v>0</v>
      </c>
    </row>
    <row r="141" spans="1:16" x14ac:dyDescent="0.2">
      <c r="A141" s="57"/>
      <c r="B141" s="2" t="s">
        <v>118</v>
      </c>
      <c r="C141" s="93" t="s">
        <v>723</v>
      </c>
      <c r="D141" s="73">
        <v>0</v>
      </c>
      <c r="E141" s="73">
        <v>0</v>
      </c>
      <c r="F141" s="73">
        <v>0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v>0</v>
      </c>
      <c r="M141" s="73">
        <v>0</v>
      </c>
      <c r="N141" s="73">
        <v>0</v>
      </c>
      <c r="O141" s="73">
        <v>0</v>
      </c>
      <c r="P141" s="94">
        <f t="shared" si="2"/>
        <v>0</v>
      </c>
    </row>
    <row r="142" spans="1:16" x14ac:dyDescent="0.2">
      <c r="A142" s="57"/>
      <c r="B142" s="2" t="s">
        <v>406</v>
      </c>
      <c r="C142" s="93" t="s">
        <v>723</v>
      </c>
      <c r="D142" s="73">
        <v>0</v>
      </c>
      <c r="E142" s="73">
        <v>0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94">
        <f t="shared" si="2"/>
        <v>0</v>
      </c>
    </row>
    <row r="143" spans="1:16" x14ac:dyDescent="0.2">
      <c r="A143" s="57"/>
      <c r="B143" s="2" t="s">
        <v>748</v>
      </c>
      <c r="C143" s="93" t="s">
        <v>723</v>
      </c>
      <c r="D143" s="73">
        <v>0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94">
        <f t="shared" si="2"/>
        <v>0</v>
      </c>
    </row>
    <row r="144" spans="1:16" x14ac:dyDescent="0.2">
      <c r="A144" s="57"/>
      <c r="B144" s="2" t="s">
        <v>87</v>
      </c>
      <c r="C144" s="93" t="s">
        <v>723</v>
      </c>
      <c r="D144" s="73">
        <v>0</v>
      </c>
      <c r="E144" s="73">
        <v>0</v>
      </c>
      <c r="F144" s="73">
        <v>0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v>0</v>
      </c>
      <c r="M144" s="73">
        <v>0</v>
      </c>
      <c r="N144" s="73">
        <v>0</v>
      </c>
      <c r="O144" s="73">
        <v>0</v>
      </c>
      <c r="P144" s="94">
        <f t="shared" si="2"/>
        <v>0</v>
      </c>
    </row>
    <row r="145" spans="1:16" x14ac:dyDescent="0.2">
      <c r="A145" s="57"/>
      <c r="B145" s="2" t="s">
        <v>618</v>
      </c>
      <c r="C145" s="93" t="s">
        <v>723</v>
      </c>
      <c r="D145" s="73">
        <v>0</v>
      </c>
      <c r="E145" s="73">
        <v>0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  <c r="P145" s="94">
        <f t="shared" si="2"/>
        <v>0</v>
      </c>
    </row>
    <row r="146" spans="1:16" x14ac:dyDescent="0.2">
      <c r="A146" s="57"/>
      <c r="B146" s="2" t="s">
        <v>804</v>
      </c>
      <c r="C146" s="93" t="s">
        <v>723</v>
      </c>
      <c r="D146" s="73">
        <v>54490.992741542563</v>
      </c>
      <c r="E146" s="73">
        <v>50012.953770968998</v>
      </c>
      <c r="F146" s="73">
        <v>52581.94067376056</v>
      </c>
      <c r="G146" s="73">
        <v>48469.288261021255</v>
      </c>
      <c r="H146" s="73">
        <v>86732.905472683909</v>
      </c>
      <c r="I146" s="73">
        <v>53809.612931082884</v>
      </c>
      <c r="J146" s="73">
        <v>55794.091056096178</v>
      </c>
      <c r="K146" s="73">
        <v>52517.518689103774</v>
      </c>
      <c r="L146" s="73">
        <v>0</v>
      </c>
      <c r="M146" s="73">
        <v>0</v>
      </c>
      <c r="N146" s="73">
        <v>0</v>
      </c>
      <c r="O146" s="73">
        <v>0</v>
      </c>
      <c r="P146" s="94">
        <f t="shared" si="2"/>
        <v>454409.30359626014</v>
      </c>
    </row>
    <row r="147" spans="1:16" x14ac:dyDescent="0.2">
      <c r="A147" s="57"/>
      <c r="B147" s="2" t="s">
        <v>805</v>
      </c>
      <c r="C147" s="93" t="s">
        <v>723</v>
      </c>
      <c r="D147" s="73">
        <v>0</v>
      </c>
      <c r="E147" s="73">
        <v>0</v>
      </c>
      <c r="F147" s="73">
        <v>0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v>102483.01046309354</v>
      </c>
      <c r="P147" s="94">
        <f t="shared" si="2"/>
        <v>102483.01046309354</v>
      </c>
    </row>
    <row r="148" spans="1:16" x14ac:dyDescent="0.2">
      <c r="A148" s="57"/>
      <c r="B148" s="2" t="s">
        <v>726</v>
      </c>
      <c r="C148" s="93" t="s">
        <v>723</v>
      </c>
      <c r="D148" s="73">
        <v>0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  <c r="P148" s="94">
        <f t="shared" si="2"/>
        <v>0</v>
      </c>
    </row>
    <row r="149" spans="1:16" x14ac:dyDescent="0.2">
      <c r="A149" s="57"/>
      <c r="B149" s="2" t="s">
        <v>621</v>
      </c>
      <c r="C149" s="93" t="s">
        <v>723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94">
        <f t="shared" si="2"/>
        <v>0</v>
      </c>
    </row>
    <row r="150" spans="1:16" x14ac:dyDescent="0.2">
      <c r="A150" s="57"/>
      <c r="B150" s="2" t="s">
        <v>746</v>
      </c>
      <c r="C150" s="93" t="s">
        <v>723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94">
        <f t="shared" si="2"/>
        <v>0</v>
      </c>
    </row>
    <row r="151" spans="1:16" x14ac:dyDescent="0.2">
      <c r="A151" s="57"/>
      <c r="B151" s="2" t="s">
        <v>806</v>
      </c>
      <c r="C151" s="93" t="s">
        <v>723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94">
        <f t="shared" si="2"/>
        <v>0</v>
      </c>
    </row>
    <row r="152" spans="1:16" x14ac:dyDescent="0.2">
      <c r="A152" s="57"/>
      <c r="B152" s="2" t="s">
        <v>698</v>
      </c>
      <c r="C152" s="93" t="s">
        <v>723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94">
        <f t="shared" si="2"/>
        <v>0</v>
      </c>
    </row>
    <row r="153" spans="1:16" x14ac:dyDescent="0.2">
      <c r="A153" s="57"/>
      <c r="B153" s="2" t="s">
        <v>679</v>
      </c>
      <c r="C153" s="93" t="s">
        <v>723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v>0</v>
      </c>
      <c r="P153" s="94">
        <f t="shared" si="2"/>
        <v>0</v>
      </c>
    </row>
    <row r="154" spans="1:16" x14ac:dyDescent="0.2">
      <c r="A154" s="57"/>
      <c r="B154" s="2" t="s">
        <v>807</v>
      </c>
      <c r="C154" s="93" t="s">
        <v>723</v>
      </c>
      <c r="D154" s="73">
        <v>0</v>
      </c>
      <c r="E154" s="73">
        <v>0</v>
      </c>
      <c r="F154" s="73">
        <v>0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0</v>
      </c>
      <c r="M154" s="73">
        <v>0</v>
      </c>
      <c r="N154" s="73">
        <v>0</v>
      </c>
      <c r="O154" s="73">
        <v>0</v>
      </c>
      <c r="P154" s="94">
        <f t="shared" si="2"/>
        <v>0</v>
      </c>
    </row>
    <row r="155" spans="1:16" x14ac:dyDescent="0.2">
      <c r="A155" s="57"/>
      <c r="B155" s="2" t="s">
        <v>628</v>
      </c>
      <c r="C155" s="93" t="s">
        <v>723</v>
      </c>
      <c r="D155" s="73">
        <v>0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  <c r="J155" s="73">
        <v>0</v>
      </c>
      <c r="K155" s="73">
        <v>0</v>
      </c>
      <c r="L155" s="73">
        <v>0</v>
      </c>
      <c r="M155" s="73">
        <v>0</v>
      </c>
      <c r="N155" s="73">
        <v>0</v>
      </c>
      <c r="O155" s="73">
        <v>0</v>
      </c>
      <c r="P155" s="94">
        <f t="shared" si="2"/>
        <v>0</v>
      </c>
    </row>
    <row r="156" spans="1:16" x14ac:dyDescent="0.2">
      <c r="A156" s="57"/>
      <c r="B156" s="2" t="s">
        <v>694</v>
      </c>
      <c r="C156" s="93" t="s">
        <v>723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  <c r="P156" s="94">
        <f t="shared" si="2"/>
        <v>0</v>
      </c>
    </row>
    <row r="157" spans="1:16" x14ac:dyDescent="0.2">
      <c r="A157" s="57"/>
      <c r="B157" s="2" t="s">
        <v>683</v>
      </c>
      <c r="C157" s="93" t="s">
        <v>723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3">
        <v>0</v>
      </c>
      <c r="O157" s="73">
        <v>0</v>
      </c>
      <c r="P157" s="94">
        <f t="shared" si="2"/>
        <v>0</v>
      </c>
    </row>
    <row r="158" spans="1:16" x14ac:dyDescent="0.2">
      <c r="A158" s="57"/>
      <c r="B158" s="2" t="s">
        <v>630</v>
      </c>
      <c r="C158" s="93" t="s">
        <v>723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P158" s="94">
        <f t="shared" si="2"/>
        <v>0</v>
      </c>
    </row>
    <row r="159" spans="1:16" x14ac:dyDescent="0.2">
      <c r="A159" s="57"/>
      <c r="B159" s="2" t="s">
        <v>735</v>
      </c>
      <c r="C159" s="93" t="s">
        <v>723</v>
      </c>
      <c r="D159" s="73">
        <v>0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3">
        <v>0</v>
      </c>
      <c r="M159" s="73">
        <v>0</v>
      </c>
      <c r="N159" s="73">
        <v>0</v>
      </c>
      <c r="O159" s="73">
        <v>0</v>
      </c>
      <c r="P159" s="94">
        <f t="shared" si="2"/>
        <v>0</v>
      </c>
    </row>
    <row r="160" spans="1:16" x14ac:dyDescent="0.2">
      <c r="A160" s="57"/>
      <c r="B160" s="2" t="s">
        <v>808</v>
      </c>
      <c r="C160" s="93" t="s">
        <v>723</v>
      </c>
      <c r="D160" s="73">
        <v>0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94">
        <f t="shared" si="2"/>
        <v>0</v>
      </c>
    </row>
    <row r="161" spans="1:16" x14ac:dyDescent="0.2">
      <c r="A161" s="57"/>
      <c r="B161" s="2" t="s">
        <v>690</v>
      </c>
      <c r="C161" s="93" t="s">
        <v>723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0</v>
      </c>
      <c r="K161" s="73">
        <v>0</v>
      </c>
      <c r="L161" s="73">
        <v>0</v>
      </c>
      <c r="M161" s="73">
        <v>0</v>
      </c>
      <c r="N161" s="73">
        <v>0</v>
      </c>
      <c r="O161" s="73">
        <v>0</v>
      </c>
      <c r="P161" s="94">
        <f t="shared" si="2"/>
        <v>0</v>
      </c>
    </row>
    <row r="162" spans="1:16" x14ac:dyDescent="0.2">
      <c r="A162" s="57"/>
      <c r="B162" s="2" t="s">
        <v>736</v>
      </c>
      <c r="C162" s="93" t="s">
        <v>723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3">
        <v>0</v>
      </c>
      <c r="O162" s="73">
        <v>0</v>
      </c>
      <c r="P162" s="94">
        <f t="shared" si="2"/>
        <v>0</v>
      </c>
    </row>
    <row r="163" spans="1:16" x14ac:dyDescent="0.2">
      <c r="A163" s="57"/>
      <c r="B163" s="2" t="s">
        <v>809</v>
      </c>
      <c r="C163" s="93" t="s">
        <v>723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94">
        <f t="shared" si="2"/>
        <v>0</v>
      </c>
    </row>
    <row r="164" spans="1:16" x14ac:dyDescent="0.2">
      <c r="A164" s="57"/>
      <c r="B164" s="2" t="s">
        <v>567</v>
      </c>
      <c r="C164" s="93" t="s">
        <v>723</v>
      </c>
      <c r="D164" s="73">
        <v>0</v>
      </c>
      <c r="E164" s="73">
        <v>0</v>
      </c>
      <c r="F164" s="73">
        <v>0</v>
      </c>
      <c r="G164" s="73">
        <v>0</v>
      </c>
      <c r="H164" s="73">
        <v>0</v>
      </c>
      <c r="I164" s="73">
        <v>0</v>
      </c>
      <c r="J164" s="73">
        <v>0</v>
      </c>
      <c r="K164" s="73">
        <v>0</v>
      </c>
      <c r="L164" s="73">
        <v>0</v>
      </c>
      <c r="M164" s="73">
        <v>0</v>
      </c>
      <c r="N164" s="73">
        <v>0</v>
      </c>
      <c r="O164" s="73">
        <v>0</v>
      </c>
      <c r="P164" s="94">
        <f t="shared" si="2"/>
        <v>0</v>
      </c>
    </row>
    <row r="165" spans="1:16" x14ac:dyDescent="0.2">
      <c r="A165" s="57"/>
      <c r="B165" s="2" t="s">
        <v>761</v>
      </c>
      <c r="C165" s="93" t="s">
        <v>723</v>
      </c>
      <c r="D165" s="73">
        <v>0</v>
      </c>
      <c r="E165" s="73">
        <v>0</v>
      </c>
      <c r="F165" s="73">
        <v>0</v>
      </c>
      <c r="G165" s="73"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v>0</v>
      </c>
      <c r="M165" s="73">
        <v>0</v>
      </c>
      <c r="N165" s="73">
        <v>0</v>
      </c>
      <c r="O165" s="73">
        <v>0</v>
      </c>
      <c r="P165" s="94">
        <f t="shared" si="2"/>
        <v>0</v>
      </c>
    </row>
    <row r="166" spans="1:16" x14ac:dyDescent="0.2">
      <c r="A166" s="57"/>
      <c r="B166" s="2" t="s">
        <v>810</v>
      </c>
      <c r="C166" s="93" t="s">
        <v>723</v>
      </c>
      <c r="D166" s="73">
        <v>0</v>
      </c>
      <c r="E166" s="73">
        <v>0</v>
      </c>
      <c r="F166" s="73">
        <v>0</v>
      </c>
      <c r="G166" s="73">
        <v>0</v>
      </c>
      <c r="H166" s="73">
        <v>0</v>
      </c>
      <c r="I166" s="73">
        <v>0</v>
      </c>
      <c r="J166" s="73">
        <v>0</v>
      </c>
      <c r="K166" s="73">
        <v>0</v>
      </c>
      <c r="L166" s="73">
        <v>0</v>
      </c>
      <c r="M166" s="73">
        <v>0</v>
      </c>
      <c r="N166" s="73">
        <v>0</v>
      </c>
      <c r="O166" s="73">
        <v>0</v>
      </c>
      <c r="P166" s="94">
        <f t="shared" si="2"/>
        <v>0</v>
      </c>
    </row>
    <row r="167" spans="1:16" x14ac:dyDescent="0.2">
      <c r="A167" s="57"/>
      <c r="B167" s="2" t="s">
        <v>697</v>
      </c>
      <c r="C167" s="93" t="s">
        <v>723</v>
      </c>
      <c r="D167" s="73">
        <v>0</v>
      </c>
      <c r="E167" s="73">
        <v>0</v>
      </c>
      <c r="F167" s="73">
        <v>0</v>
      </c>
      <c r="G167" s="73">
        <v>0</v>
      </c>
      <c r="H167" s="73">
        <v>0</v>
      </c>
      <c r="I167" s="73">
        <v>0</v>
      </c>
      <c r="J167" s="73">
        <v>0</v>
      </c>
      <c r="K167" s="73">
        <v>0</v>
      </c>
      <c r="L167" s="73">
        <v>0</v>
      </c>
      <c r="M167" s="73">
        <v>0</v>
      </c>
      <c r="N167" s="73">
        <v>0</v>
      </c>
      <c r="O167" s="73">
        <v>0</v>
      </c>
      <c r="P167" s="94">
        <f t="shared" si="2"/>
        <v>0</v>
      </c>
    </row>
    <row r="168" spans="1:16" x14ac:dyDescent="0.2">
      <c r="A168" s="70"/>
      <c r="B168" s="2" t="s">
        <v>702</v>
      </c>
      <c r="C168" s="93" t="s">
        <v>723</v>
      </c>
      <c r="D168" s="73">
        <v>0</v>
      </c>
      <c r="E168" s="73">
        <v>0</v>
      </c>
      <c r="F168" s="73">
        <v>0</v>
      </c>
      <c r="G168" s="73">
        <v>0</v>
      </c>
      <c r="H168" s="73">
        <v>0</v>
      </c>
      <c r="I168" s="73">
        <v>0</v>
      </c>
      <c r="J168" s="73">
        <v>0</v>
      </c>
      <c r="K168" s="73">
        <v>0</v>
      </c>
      <c r="L168" s="73">
        <v>0</v>
      </c>
      <c r="M168" s="73">
        <v>0</v>
      </c>
      <c r="N168" s="73">
        <v>0</v>
      </c>
      <c r="O168" s="73">
        <v>0</v>
      </c>
      <c r="P168" s="94">
        <f t="shared" si="2"/>
        <v>0</v>
      </c>
    </row>
    <row r="169" spans="1:16" x14ac:dyDescent="0.2">
      <c r="A169" s="70"/>
      <c r="B169" s="2" t="s">
        <v>10</v>
      </c>
      <c r="C169" s="93" t="s">
        <v>723</v>
      </c>
      <c r="D169" s="73">
        <v>254082.67852748965</v>
      </c>
      <c r="E169" s="73">
        <v>242546.02186050196</v>
      </c>
      <c r="F169" s="73">
        <v>274879.91848231893</v>
      </c>
      <c r="G169" s="73">
        <v>281332.76045919518</v>
      </c>
      <c r="H169" s="73">
        <v>286695.37048591266</v>
      </c>
      <c r="I169" s="73">
        <v>257037.45147504887</v>
      </c>
      <c r="J169" s="73">
        <v>269111.09741853568</v>
      </c>
      <c r="K169" s="73">
        <v>243021.1919749403</v>
      </c>
      <c r="L169" s="73">
        <v>233569.5286331776</v>
      </c>
      <c r="M169" s="73">
        <v>210390.76315207657</v>
      </c>
      <c r="N169" s="73">
        <v>182257.2063851142</v>
      </c>
      <c r="O169" s="73">
        <v>247063.62691614777</v>
      </c>
      <c r="P169" s="94">
        <f t="shared" si="2"/>
        <v>2981987.6157704596</v>
      </c>
    </row>
    <row r="170" spans="1:16" x14ac:dyDescent="0.2">
      <c r="A170" s="70"/>
      <c r="B170" s="2" t="s">
        <v>303</v>
      </c>
      <c r="C170" s="93" t="s">
        <v>723</v>
      </c>
      <c r="D170" s="73">
        <v>0</v>
      </c>
      <c r="E170" s="73">
        <v>0</v>
      </c>
      <c r="F170" s="73">
        <v>0</v>
      </c>
      <c r="G170" s="73">
        <v>0</v>
      </c>
      <c r="H170" s="73">
        <v>0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3">
        <v>0</v>
      </c>
      <c r="O170" s="73">
        <v>0</v>
      </c>
      <c r="P170" s="94">
        <f t="shared" si="2"/>
        <v>0</v>
      </c>
    </row>
    <row r="171" spans="1:16" x14ac:dyDescent="0.2">
      <c r="A171" s="70"/>
      <c r="B171" s="2" t="s">
        <v>742</v>
      </c>
      <c r="C171" s="93" t="s">
        <v>723</v>
      </c>
      <c r="D171" s="73">
        <v>1501.0824160000002</v>
      </c>
      <c r="E171" s="73">
        <v>1339.261698</v>
      </c>
      <c r="F171" s="73">
        <v>1481.969928999999</v>
      </c>
      <c r="G171" s="73">
        <v>1263.7473690000008</v>
      </c>
      <c r="H171" s="73">
        <v>1169.2356810000001</v>
      </c>
      <c r="I171" s="73">
        <v>1087.5275439999991</v>
      </c>
      <c r="J171" s="73">
        <v>1121.2856980000001</v>
      </c>
      <c r="K171" s="73">
        <v>1139.796634</v>
      </c>
      <c r="L171" s="73">
        <v>1184.7770180000002</v>
      </c>
      <c r="M171" s="73">
        <v>1302.6106949999999</v>
      </c>
      <c r="N171" s="73">
        <v>1238.1881449999998</v>
      </c>
      <c r="O171" s="73">
        <v>1190.1413459999999</v>
      </c>
      <c r="P171" s="94">
        <f t="shared" si="2"/>
        <v>15019.624173</v>
      </c>
    </row>
    <row r="172" spans="1:16" x14ac:dyDescent="0.2">
      <c r="A172" s="70"/>
      <c r="B172" s="2" t="s">
        <v>117</v>
      </c>
      <c r="C172" s="93" t="s">
        <v>723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94">
        <f t="shared" si="2"/>
        <v>0</v>
      </c>
    </row>
    <row r="173" spans="1:16" x14ac:dyDescent="0.2">
      <c r="A173" s="70"/>
      <c r="B173" s="2" t="s">
        <v>171</v>
      </c>
      <c r="C173" s="93" t="s">
        <v>723</v>
      </c>
      <c r="D173" s="73">
        <v>0</v>
      </c>
      <c r="E173" s="73">
        <v>0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  <c r="P173" s="94">
        <f t="shared" si="2"/>
        <v>0</v>
      </c>
    </row>
    <row r="174" spans="1:16" x14ac:dyDescent="0.2">
      <c r="A174" s="70"/>
      <c r="B174" s="2" t="s">
        <v>114</v>
      </c>
      <c r="C174" s="93" t="s">
        <v>723</v>
      </c>
      <c r="D174" s="73">
        <v>0</v>
      </c>
      <c r="E174" s="73">
        <v>0</v>
      </c>
      <c r="F174" s="73">
        <v>0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v>0</v>
      </c>
      <c r="M174" s="73">
        <v>0</v>
      </c>
      <c r="N174" s="73">
        <v>0</v>
      </c>
      <c r="O174" s="73">
        <v>0</v>
      </c>
      <c r="P174" s="94">
        <f t="shared" si="2"/>
        <v>0</v>
      </c>
    </row>
    <row r="175" spans="1:16" x14ac:dyDescent="0.2">
      <c r="A175" s="70"/>
      <c r="B175" s="2" t="s">
        <v>104</v>
      </c>
      <c r="C175" s="93" t="s">
        <v>723</v>
      </c>
      <c r="D175" s="73">
        <v>0</v>
      </c>
      <c r="E175" s="73">
        <v>0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v>0</v>
      </c>
      <c r="M175" s="73">
        <v>0</v>
      </c>
      <c r="N175" s="73">
        <v>0</v>
      </c>
      <c r="O175" s="73">
        <v>0</v>
      </c>
      <c r="P175" s="94">
        <f t="shared" si="2"/>
        <v>0</v>
      </c>
    </row>
    <row r="176" spans="1:16" x14ac:dyDescent="0.2">
      <c r="A176" s="70"/>
      <c r="B176" s="2" t="s">
        <v>135</v>
      </c>
      <c r="C176" s="93" t="s">
        <v>723</v>
      </c>
      <c r="D176" s="73">
        <v>0</v>
      </c>
      <c r="E176" s="73">
        <v>0</v>
      </c>
      <c r="F176" s="73">
        <v>0</v>
      </c>
      <c r="G176" s="73">
        <v>0</v>
      </c>
      <c r="H176" s="73">
        <v>0</v>
      </c>
      <c r="I176" s="73">
        <v>0</v>
      </c>
      <c r="J176" s="73">
        <v>0</v>
      </c>
      <c r="K176" s="73">
        <v>0</v>
      </c>
      <c r="L176" s="73">
        <v>0</v>
      </c>
      <c r="M176" s="73">
        <v>0</v>
      </c>
      <c r="N176" s="73">
        <v>0</v>
      </c>
      <c r="O176" s="73">
        <v>0</v>
      </c>
      <c r="P176" s="94">
        <f t="shared" si="2"/>
        <v>0</v>
      </c>
    </row>
    <row r="177" spans="1:16" x14ac:dyDescent="0.2">
      <c r="A177" s="70"/>
      <c r="B177" s="2" t="s">
        <v>56</v>
      </c>
      <c r="C177" s="93" t="s">
        <v>723</v>
      </c>
      <c r="D177" s="73">
        <v>10653.818318</v>
      </c>
      <c r="E177" s="73">
        <v>10227.172593000001</v>
      </c>
      <c r="F177" s="73">
        <v>9676.7677140000105</v>
      </c>
      <c r="G177" s="73">
        <v>6343.9864069999994</v>
      </c>
      <c r="H177" s="73">
        <v>11572.960448999998</v>
      </c>
      <c r="I177" s="73">
        <v>10948.112529</v>
      </c>
      <c r="J177" s="73">
        <v>11575.611494000001</v>
      </c>
      <c r="K177" s="73">
        <v>11491.675642000006</v>
      </c>
      <c r="L177" s="73">
        <v>10923.599266000001</v>
      </c>
      <c r="M177" s="73">
        <v>11239.323014</v>
      </c>
      <c r="N177" s="73">
        <v>11077.107306</v>
      </c>
      <c r="O177" s="73">
        <v>11769.226058</v>
      </c>
      <c r="P177" s="94">
        <f t="shared" si="2"/>
        <v>127499.36079000001</v>
      </c>
    </row>
    <row r="178" spans="1:16" x14ac:dyDescent="0.2">
      <c r="A178" s="70"/>
      <c r="B178" s="2" t="s">
        <v>89</v>
      </c>
      <c r="C178" s="93" t="s">
        <v>723</v>
      </c>
      <c r="D178" s="73">
        <v>0</v>
      </c>
      <c r="E178" s="73">
        <v>0</v>
      </c>
      <c r="F178" s="73">
        <v>0</v>
      </c>
      <c r="G178" s="73">
        <v>0</v>
      </c>
      <c r="H178" s="73">
        <v>0</v>
      </c>
      <c r="I178" s="73">
        <v>0</v>
      </c>
      <c r="J178" s="73">
        <v>0</v>
      </c>
      <c r="K178" s="73">
        <v>0</v>
      </c>
      <c r="L178" s="73">
        <v>0</v>
      </c>
      <c r="M178" s="73">
        <v>0</v>
      </c>
      <c r="N178" s="73">
        <v>0</v>
      </c>
      <c r="O178" s="73">
        <v>0</v>
      </c>
      <c r="P178" s="94">
        <f t="shared" si="2"/>
        <v>0</v>
      </c>
    </row>
    <row r="179" spans="1:16" x14ac:dyDescent="0.2">
      <c r="A179" s="70"/>
      <c r="B179" s="2" t="s">
        <v>692</v>
      </c>
      <c r="C179" s="93" t="s">
        <v>723</v>
      </c>
      <c r="D179" s="73">
        <v>0</v>
      </c>
      <c r="E179" s="73">
        <v>0</v>
      </c>
      <c r="F179" s="73">
        <v>0</v>
      </c>
      <c r="G179" s="73">
        <v>0</v>
      </c>
      <c r="H179" s="73">
        <v>0</v>
      </c>
      <c r="I179" s="73">
        <v>0</v>
      </c>
      <c r="J179" s="73">
        <v>0</v>
      </c>
      <c r="K179" s="73">
        <v>0</v>
      </c>
      <c r="L179" s="73">
        <v>0</v>
      </c>
      <c r="M179" s="73">
        <v>0</v>
      </c>
      <c r="N179" s="73">
        <v>0</v>
      </c>
      <c r="O179" s="73">
        <v>0</v>
      </c>
      <c r="P179" s="94">
        <f t="shared" si="2"/>
        <v>0</v>
      </c>
    </row>
    <row r="180" spans="1:16" x14ac:dyDescent="0.2">
      <c r="A180" s="70"/>
      <c r="B180" s="2" t="s">
        <v>105</v>
      </c>
      <c r="C180" s="93" t="s">
        <v>723</v>
      </c>
      <c r="D180" s="73">
        <v>0</v>
      </c>
      <c r="E180" s="73">
        <v>0</v>
      </c>
      <c r="F180" s="73">
        <v>0</v>
      </c>
      <c r="G180" s="73">
        <v>0</v>
      </c>
      <c r="H180" s="73">
        <v>0</v>
      </c>
      <c r="I180" s="73">
        <v>0</v>
      </c>
      <c r="J180" s="73">
        <v>0</v>
      </c>
      <c r="K180" s="73">
        <v>0</v>
      </c>
      <c r="L180" s="73">
        <v>0</v>
      </c>
      <c r="M180" s="73">
        <v>0</v>
      </c>
      <c r="N180" s="73">
        <v>0</v>
      </c>
      <c r="O180" s="73">
        <v>0</v>
      </c>
      <c r="P180" s="94">
        <f t="shared" si="2"/>
        <v>0</v>
      </c>
    </row>
    <row r="181" spans="1:16" x14ac:dyDescent="0.2">
      <c r="A181" s="70"/>
      <c r="B181" s="2" t="s">
        <v>811</v>
      </c>
      <c r="C181" s="93" t="s">
        <v>723</v>
      </c>
      <c r="D181" s="73">
        <v>0</v>
      </c>
      <c r="E181" s="73">
        <v>0</v>
      </c>
      <c r="F181" s="73">
        <v>0</v>
      </c>
      <c r="G181" s="73">
        <v>0</v>
      </c>
      <c r="H181" s="73">
        <v>0</v>
      </c>
      <c r="I181" s="73">
        <v>0</v>
      </c>
      <c r="J181" s="73">
        <v>0</v>
      </c>
      <c r="K181" s="73">
        <v>0</v>
      </c>
      <c r="L181" s="73">
        <v>0</v>
      </c>
      <c r="M181" s="73">
        <v>0</v>
      </c>
      <c r="N181" s="73">
        <v>0</v>
      </c>
      <c r="O181" s="73">
        <v>0</v>
      </c>
      <c r="P181" s="94">
        <f t="shared" si="2"/>
        <v>0</v>
      </c>
    </row>
    <row r="182" spans="1:16" x14ac:dyDescent="0.2">
      <c r="A182" s="70"/>
      <c r="B182" s="2" t="s">
        <v>20</v>
      </c>
      <c r="C182" s="93" t="s">
        <v>723</v>
      </c>
      <c r="D182" s="73">
        <v>0</v>
      </c>
      <c r="E182" s="73">
        <v>0</v>
      </c>
      <c r="F182" s="73">
        <v>0</v>
      </c>
      <c r="G182" s="73">
        <v>0</v>
      </c>
      <c r="H182" s="73">
        <v>0</v>
      </c>
      <c r="I182" s="73">
        <v>0</v>
      </c>
      <c r="J182" s="73">
        <v>0</v>
      </c>
      <c r="K182" s="73">
        <v>0</v>
      </c>
      <c r="L182" s="73">
        <v>0</v>
      </c>
      <c r="M182" s="73">
        <v>0</v>
      </c>
      <c r="N182" s="73">
        <v>0</v>
      </c>
      <c r="O182" s="73">
        <v>0</v>
      </c>
      <c r="P182" s="94">
        <f t="shared" si="2"/>
        <v>0</v>
      </c>
    </row>
    <row r="183" spans="1:16" x14ac:dyDescent="0.2">
      <c r="A183" s="70"/>
      <c r="B183" s="2" t="s">
        <v>678</v>
      </c>
      <c r="C183" s="93" t="s">
        <v>723</v>
      </c>
      <c r="D183" s="73">
        <v>0</v>
      </c>
      <c r="E183" s="73">
        <v>0</v>
      </c>
      <c r="F183" s="73">
        <v>0</v>
      </c>
      <c r="G183" s="73">
        <v>0</v>
      </c>
      <c r="H183" s="73">
        <v>0</v>
      </c>
      <c r="I183" s="73">
        <v>0</v>
      </c>
      <c r="J183" s="73">
        <v>0</v>
      </c>
      <c r="K183" s="73">
        <v>0</v>
      </c>
      <c r="L183" s="73">
        <v>0</v>
      </c>
      <c r="M183" s="73">
        <v>0</v>
      </c>
      <c r="N183" s="73">
        <v>0</v>
      </c>
      <c r="O183" s="73">
        <v>0</v>
      </c>
      <c r="P183" s="94">
        <f t="shared" si="2"/>
        <v>0</v>
      </c>
    </row>
    <row r="184" spans="1:16" x14ac:dyDescent="0.2">
      <c r="A184" s="70"/>
      <c r="B184" s="2" t="s">
        <v>629</v>
      </c>
      <c r="C184" s="93" t="s">
        <v>723</v>
      </c>
      <c r="D184" s="73">
        <v>0</v>
      </c>
      <c r="E184" s="73">
        <v>0</v>
      </c>
      <c r="F184" s="73">
        <v>0</v>
      </c>
      <c r="G184" s="73">
        <v>0</v>
      </c>
      <c r="H184" s="73">
        <v>0</v>
      </c>
      <c r="I184" s="73">
        <v>0</v>
      </c>
      <c r="J184" s="73">
        <v>0</v>
      </c>
      <c r="K184" s="73">
        <v>0</v>
      </c>
      <c r="L184" s="73">
        <v>0</v>
      </c>
      <c r="M184" s="73">
        <v>0</v>
      </c>
      <c r="N184" s="73">
        <v>0</v>
      </c>
      <c r="O184" s="73">
        <v>0</v>
      </c>
      <c r="P184" s="94">
        <f t="shared" si="2"/>
        <v>0</v>
      </c>
    </row>
    <row r="185" spans="1:16" x14ac:dyDescent="0.2">
      <c r="A185" s="70"/>
      <c r="B185" s="2" t="s">
        <v>64</v>
      </c>
      <c r="C185" s="93" t="s">
        <v>723</v>
      </c>
      <c r="D185" s="73">
        <v>121927.48245305481</v>
      </c>
      <c r="E185" s="73">
        <v>96859.461921433001</v>
      </c>
      <c r="F185" s="73">
        <v>120335.79441491081</v>
      </c>
      <c r="G185" s="73">
        <v>104807.71076777761</v>
      </c>
      <c r="H185" s="73">
        <v>113641.75534290291</v>
      </c>
      <c r="I185" s="73">
        <v>93313.783105133683</v>
      </c>
      <c r="J185" s="73">
        <v>112567.4171123759</v>
      </c>
      <c r="K185" s="73">
        <v>102603.11182241472</v>
      </c>
      <c r="L185" s="73">
        <v>107738.74636842211</v>
      </c>
      <c r="M185" s="73">
        <v>89965.235475780617</v>
      </c>
      <c r="N185" s="73">
        <v>116580.79859198631</v>
      </c>
      <c r="O185" s="73">
        <v>113032.89829297892</v>
      </c>
      <c r="P185" s="94">
        <f t="shared" si="2"/>
        <v>1293374.1956691716</v>
      </c>
    </row>
    <row r="186" spans="1:16" x14ac:dyDescent="0.2">
      <c r="A186" s="70"/>
      <c r="B186" s="2" t="s">
        <v>568</v>
      </c>
      <c r="C186" s="93" t="s">
        <v>723</v>
      </c>
      <c r="D186" s="73">
        <v>2423.6183259999998</v>
      </c>
      <c r="E186" s="73">
        <v>1605.0700889999998</v>
      </c>
      <c r="F186" s="73">
        <v>1375.988339</v>
      </c>
      <c r="G186" s="73">
        <v>868.08321799999896</v>
      </c>
      <c r="H186" s="73">
        <v>980.97006899999997</v>
      </c>
      <c r="I186" s="73">
        <v>1348.144736</v>
      </c>
      <c r="J186" s="73">
        <v>1875.5663010000001</v>
      </c>
      <c r="K186" s="73">
        <v>1565.1902010000019</v>
      </c>
      <c r="L186" s="73">
        <v>1681.747877</v>
      </c>
      <c r="M186" s="73">
        <v>1286.6435190000002</v>
      </c>
      <c r="N186" s="73">
        <v>1296.9115800000002</v>
      </c>
      <c r="O186" s="73">
        <v>2347.3815920000002</v>
      </c>
      <c r="P186" s="94">
        <f t="shared" si="2"/>
        <v>18655.315847000002</v>
      </c>
    </row>
    <row r="187" spans="1:16" x14ac:dyDescent="0.2">
      <c r="A187" s="70"/>
      <c r="B187" s="2" t="s">
        <v>812</v>
      </c>
      <c r="C187" s="93" t="s">
        <v>723</v>
      </c>
      <c r="D187" s="73">
        <v>0</v>
      </c>
      <c r="E187" s="73">
        <v>0</v>
      </c>
      <c r="F187" s="73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0</v>
      </c>
      <c r="M187" s="73">
        <v>0</v>
      </c>
      <c r="N187" s="73">
        <v>0</v>
      </c>
      <c r="O187" s="73">
        <v>0</v>
      </c>
      <c r="P187" s="94">
        <f t="shared" si="2"/>
        <v>0</v>
      </c>
    </row>
    <row r="188" spans="1:16" x14ac:dyDescent="0.2">
      <c r="A188" s="70"/>
      <c r="B188" s="2" t="s">
        <v>571</v>
      </c>
      <c r="C188" s="93" t="s">
        <v>723</v>
      </c>
      <c r="D188" s="73">
        <v>8357.912644</v>
      </c>
      <c r="E188" s="73">
        <v>7259.319371999999</v>
      </c>
      <c r="F188" s="73">
        <v>8939.2362899999989</v>
      </c>
      <c r="G188" s="73">
        <v>10045.464545999996</v>
      </c>
      <c r="H188" s="73">
        <v>11982.383763000003</v>
      </c>
      <c r="I188" s="73">
        <v>11701.515195</v>
      </c>
      <c r="J188" s="73">
        <v>11918.543752999994</v>
      </c>
      <c r="K188" s="73">
        <v>11864.693431999996</v>
      </c>
      <c r="L188" s="73">
        <v>11291.603261999997</v>
      </c>
      <c r="M188" s="73">
        <v>13671.628294999993</v>
      </c>
      <c r="N188" s="73">
        <v>15567.277564999997</v>
      </c>
      <c r="O188" s="73">
        <v>17632.114536000008</v>
      </c>
      <c r="P188" s="94">
        <f t="shared" si="2"/>
        <v>140231.69265300001</v>
      </c>
    </row>
    <row r="189" spans="1:16" x14ac:dyDescent="0.2">
      <c r="A189" s="70"/>
      <c r="B189" s="2" t="s">
        <v>813</v>
      </c>
      <c r="C189" s="93" t="s">
        <v>723</v>
      </c>
      <c r="D189" s="73">
        <v>0</v>
      </c>
      <c r="E189" s="73">
        <v>0</v>
      </c>
      <c r="F189" s="73">
        <v>0</v>
      </c>
      <c r="G189" s="73">
        <v>0</v>
      </c>
      <c r="H189" s="73">
        <v>0</v>
      </c>
      <c r="I189" s="73"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  <c r="O189" s="73">
        <v>0</v>
      </c>
      <c r="P189" s="94">
        <f t="shared" si="2"/>
        <v>0</v>
      </c>
    </row>
    <row r="190" spans="1:16" x14ac:dyDescent="0.2">
      <c r="A190" s="70"/>
      <c r="B190" s="2" t="s">
        <v>814</v>
      </c>
      <c r="C190" s="93" t="s">
        <v>723</v>
      </c>
      <c r="D190" s="73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P190" s="94">
        <f t="shared" si="2"/>
        <v>0</v>
      </c>
    </row>
    <row r="191" spans="1:16" x14ac:dyDescent="0.2">
      <c r="A191" s="70"/>
      <c r="B191" s="2" t="s">
        <v>815</v>
      </c>
      <c r="C191" s="93" t="s">
        <v>723</v>
      </c>
      <c r="D191" s="73">
        <v>0</v>
      </c>
      <c r="E191" s="73">
        <v>0</v>
      </c>
      <c r="F191" s="73">
        <v>0</v>
      </c>
      <c r="G191" s="73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0</v>
      </c>
      <c r="M191" s="73">
        <v>0</v>
      </c>
      <c r="N191" s="73">
        <v>0</v>
      </c>
      <c r="O191" s="73">
        <v>0</v>
      </c>
      <c r="P191" s="94">
        <f t="shared" si="2"/>
        <v>0</v>
      </c>
    </row>
    <row r="192" spans="1:16" x14ac:dyDescent="0.2">
      <c r="A192" s="70"/>
      <c r="B192" s="2" t="s">
        <v>173</v>
      </c>
      <c r="C192" s="93" t="s">
        <v>723</v>
      </c>
      <c r="D192" s="73">
        <v>16314.825281000099</v>
      </c>
      <c r="E192" s="73">
        <v>16314.459595</v>
      </c>
      <c r="F192" s="73">
        <v>16314.8270499999</v>
      </c>
      <c r="G192" s="73">
        <v>16314.766653999901</v>
      </c>
      <c r="H192" s="73">
        <v>16314.648649999701</v>
      </c>
      <c r="I192" s="73">
        <v>16301.9152499999</v>
      </c>
      <c r="J192" s="73">
        <v>16314.341467</v>
      </c>
      <c r="K192" s="73">
        <v>16314.284992000197</v>
      </c>
      <c r="L192" s="73">
        <v>16314.764761999801</v>
      </c>
      <c r="M192" s="73">
        <v>13333.33418</v>
      </c>
      <c r="N192" s="73">
        <v>13333.333334000001</v>
      </c>
      <c r="O192" s="73">
        <v>13333.333328000001</v>
      </c>
      <c r="P192" s="94">
        <f t="shared" si="2"/>
        <v>186818.83454299951</v>
      </c>
    </row>
    <row r="193" spans="1:16" x14ac:dyDescent="0.2">
      <c r="A193" s="70"/>
      <c r="B193" s="2" t="s">
        <v>816</v>
      </c>
      <c r="C193" s="93" t="s">
        <v>723</v>
      </c>
      <c r="D193" s="73">
        <v>0</v>
      </c>
      <c r="E193" s="73">
        <v>0</v>
      </c>
      <c r="F193" s="73">
        <v>0</v>
      </c>
      <c r="G193" s="73">
        <v>0</v>
      </c>
      <c r="H193" s="73">
        <v>0</v>
      </c>
      <c r="I193" s="73">
        <v>0</v>
      </c>
      <c r="J193" s="73">
        <v>0</v>
      </c>
      <c r="K193" s="73">
        <v>0</v>
      </c>
      <c r="L193" s="73">
        <v>0</v>
      </c>
      <c r="M193" s="73">
        <v>0</v>
      </c>
      <c r="N193" s="73">
        <v>0</v>
      </c>
      <c r="O193" s="73">
        <v>0</v>
      </c>
      <c r="P193" s="94">
        <f t="shared" si="2"/>
        <v>0</v>
      </c>
    </row>
    <row r="194" spans="1:16" x14ac:dyDescent="0.2">
      <c r="A194" s="70"/>
      <c r="B194" s="2" t="s">
        <v>108</v>
      </c>
      <c r="C194" s="93" t="s">
        <v>723</v>
      </c>
      <c r="D194" s="73">
        <v>344.37299999999999</v>
      </c>
      <c r="E194" s="73">
        <v>299.14</v>
      </c>
      <c r="F194" s="73">
        <v>387.88543899999991</v>
      </c>
      <c r="G194" s="73">
        <v>244.835722</v>
      </c>
      <c r="H194" s="73">
        <v>311.61436199999991</v>
      </c>
      <c r="I194" s="73">
        <v>271.58363800000001</v>
      </c>
      <c r="J194" s="73">
        <v>266.80636099999998</v>
      </c>
      <c r="K194" s="73">
        <v>274.58139900000003</v>
      </c>
      <c r="L194" s="73">
        <v>264.90629100000001</v>
      </c>
      <c r="M194" s="73">
        <v>265.87131899999997</v>
      </c>
      <c r="N194" s="73">
        <v>214.63137400000011</v>
      </c>
      <c r="O194" s="73">
        <v>233.5081790000001</v>
      </c>
      <c r="P194" s="94">
        <f t="shared" si="2"/>
        <v>3379.7370839999994</v>
      </c>
    </row>
    <row r="195" spans="1:16" x14ac:dyDescent="0.2">
      <c r="A195" s="70"/>
      <c r="B195" s="2" t="s">
        <v>595</v>
      </c>
      <c r="C195" s="93" t="s">
        <v>723</v>
      </c>
      <c r="D195" s="73">
        <v>10365.149347</v>
      </c>
      <c r="E195" s="73">
        <v>10034.932435000001</v>
      </c>
      <c r="F195" s="73">
        <v>11405.36051</v>
      </c>
      <c r="G195" s="73">
        <v>10926.915716</v>
      </c>
      <c r="H195" s="73">
        <v>11128.728062</v>
      </c>
      <c r="I195" s="73">
        <v>10388.027961</v>
      </c>
      <c r="J195" s="73">
        <v>10799.206840999999</v>
      </c>
      <c r="K195" s="73">
        <v>10320.227090000011</v>
      </c>
      <c r="L195" s="73">
        <v>10466.004361999989</v>
      </c>
      <c r="M195" s="73">
        <v>10745.358933000001</v>
      </c>
      <c r="N195" s="73">
        <v>10210.144969999999</v>
      </c>
      <c r="O195" s="73">
        <v>10339.5851</v>
      </c>
      <c r="P195" s="94">
        <f t="shared" si="2"/>
        <v>127129.64132699999</v>
      </c>
    </row>
    <row r="196" spans="1:16" x14ac:dyDescent="0.2">
      <c r="A196" s="70"/>
      <c r="B196" s="2" t="s">
        <v>96</v>
      </c>
      <c r="C196" s="93" t="s">
        <v>723</v>
      </c>
      <c r="D196" s="73">
        <v>5907.1385400000099</v>
      </c>
      <c r="E196" s="73">
        <v>5846.1038930000004</v>
      </c>
      <c r="F196" s="73">
        <v>0</v>
      </c>
      <c r="G196" s="73">
        <v>6419.698257</v>
      </c>
      <c r="H196" s="73">
        <v>6058.6276009999992</v>
      </c>
      <c r="I196" s="73">
        <v>6242.0271839999896</v>
      </c>
      <c r="J196" s="73">
        <v>6401.6084540000093</v>
      </c>
      <c r="K196" s="73">
        <v>5701.3989599999968</v>
      </c>
      <c r="L196" s="73">
        <v>6198.1498809999903</v>
      </c>
      <c r="M196" s="73">
        <v>6198.1498809999903</v>
      </c>
      <c r="N196" s="73">
        <v>5567.6575380000004</v>
      </c>
      <c r="O196" s="73">
        <v>6474.5390029999999</v>
      </c>
      <c r="P196" s="94">
        <f t="shared" si="2"/>
        <v>67015.099191999994</v>
      </c>
    </row>
    <row r="197" spans="1:16" x14ac:dyDescent="0.2">
      <c r="A197" s="70"/>
      <c r="B197" s="2" t="s">
        <v>58</v>
      </c>
      <c r="C197" s="93" t="s">
        <v>723</v>
      </c>
      <c r="D197" s="73">
        <v>0</v>
      </c>
      <c r="E197" s="73">
        <v>0</v>
      </c>
      <c r="F197" s="73">
        <v>0</v>
      </c>
      <c r="G197" s="73">
        <v>0</v>
      </c>
      <c r="H197" s="73">
        <v>0</v>
      </c>
      <c r="I197" s="73">
        <v>0</v>
      </c>
      <c r="J197" s="73">
        <v>0</v>
      </c>
      <c r="K197" s="73">
        <v>0</v>
      </c>
      <c r="L197" s="73">
        <v>0</v>
      </c>
      <c r="M197" s="73">
        <v>0</v>
      </c>
      <c r="N197" s="73">
        <v>0</v>
      </c>
      <c r="O197" s="73">
        <v>0</v>
      </c>
      <c r="P197" s="94">
        <f t="shared" si="2"/>
        <v>0</v>
      </c>
    </row>
    <row r="198" spans="1:16" x14ac:dyDescent="0.2">
      <c r="A198" s="70"/>
      <c r="B198" s="2" t="s">
        <v>11</v>
      </c>
      <c r="C198" s="93" t="s">
        <v>723</v>
      </c>
      <c r="D198" s="73">
        <v>0</v>
      </c>
      <c r="E198" s="73">
        <v>0</v>
      </c>
      <c r="F198" s="73">
        <v>0</v>
      </c>
      <c r="G198" s="73">
        <v>0</v>
      </c>
      <c r="H198" s="73">
        <v>0</v>
      </c>
      <c r="I198" s="73">
        <v>0</v>
      </c>
      <c r="J198" s="73">
        <v>0</v>
      </c>
      <c r="K198" s="73">
        <v>0</v>
      </c>
      <c r="L198" s="73">
        <v>0</v>
      </c>
      <c r="M198" s="73">
        <v>0</v>
      </c>
      <c r="N198" s="73">
        <v>0</v>
      </c>
      <c r="O198" s="73">
        <v>0</v>
      </c>
      <c r="P198" s="94">
        <f t="shared" si="2"/>
        <v>0</v>
      </c>
    </row>
    <row r="199" spans="1:16" x14ac:dyDescent="0.2">
      <c r="A199" s="70"/>
      <c r="B199" s="2" t="s">
        <v>737</v>
      </c>
      <c r="C199" s="93" t="s">
        <v>723</v>
      </c>
      <c r="D199" s="73">
        <v>0</v>
      </c>
      <c r="E199" s="73">
        <v>0</v>
      </c>
      <c r="F199" s="73">
        <v>0</v>
      </c>
      <c r="G199" s="73">
        <v>0</v>
      </c>
      <c r="H199" s="73">
        <v>0</v>
      </c>
      <c r="I199" s="73">
        <v>0</v>
      </c>
      <c r="J199" s="73">
        <v>0</v>
      </c>
      <c r="K199" s="73">
        <v>0</v>
      </c>
      <c r="L199" s="73">
        <v>0</v>
      </c>
      <c r="M199" s="73">
        <v>0</v>
      </c>
      <c r="N199" s="73">
        <v>0</v>
      </c>
      <c r="O199" s="73">
        <v>0</v>
      </c>
      <c r="P199" s="94">
        <f t="shared" si="2"/>
        <v>0</v>
      </c>
    </row>
    <row r="200" spans="1:16" x14ac:dyDescent="0.2">
      <c r="A200" s="70"/>
      <c r="B200" s="2" t="s">
        <v>817</v>
      </c>
      <c r="C200" s="93" t="s">
        <v>723</v>
      </c>
      <c r="D200" s="73">
        <v>0</v>
      </c>
      <c r="E200" s="73">
        <v>0</v>
      </c>
      <c r="F200" s="73">
        <v>0</v>
      </c>
      <c r="G200" s="73">
        <v>0</v>
      </c>
      <c r="H200" s="73">
        <v>0</v>
      </c>
      <c r="I200" s="73">
        <v>0</v>
      </c>
      <c r="J200" s="73">
        <v>0</v>
      </c>
      <c r="K200" s="73">
        <v>0</v>
      </c>
      <c r="L200" s="73">
        <v>0</v>
      </c>
      <c r="M200" s="73">
        <v>0</v>
      </c>
      <c r="N200" s="73">
        <v>0</v>
      </c>
      <c r="O200" s="73">
        <v>0</v>
      </c>
      <c r="P200" s="94">
        <f t="shared" si="2"/>
        <v>0</v>
      </c>
    </row>
    <row r="201" spans="1:16" x14ac:dyDescent="0.2">
      <c r="A201" s="70"/>
      <c r="B201" s="2" t="s">
        <v>163</v>
      </c>
      <c r="C201" s="93" t="s">
        <v>723</v>
      </c>
      <c r="D201" s="73">
        <v>0</v>
      </c>
      <c r="E201" s="73">
        <v>0</v>
      </c>
      <c r="F201" s="73">
        <v>0</v>
      </c>
      <c r="G201" s="73">
        <v>0</v>
      </c>
      <c r="H201" s="73">
        <v>0</v>
      </c>
      <c r="I201" s="73">
        <v>0</v>
      </c>
      <c r="J201" s="73">
        <v>0</v>
      </c>
      <c r="K201" s="73">
        <v>0</v>
      </c>
      <c r="L201" s="73">
        <v>0</v>
      </c>
      <c r="M201" s="73">
        <v>0</v>
      </c>
      <c r="N201" s="73">
        <v>0</v>
      </c>
      <c r="O201" s="73">
        <v>0</v>
      </c>
      <c r="P201" s="94">
        <f t="shared" si="2"/>
        <v>0</v>
      </c>
    </row>
    <row r="202" spans="1:16" x14ac:dyDescent="0.2">
      <c r="A202" s="70"/>
      <c r="B202" s="2" t="s">
        <v>703</v>
      </c>
      <c r="C202" s="93" t="s">
        <v>723</v>
      </c>
      <c r="D202" s="73">
        <v>0</v>
      </c>
      <c r="E202" s="73">
        <v>0</v>
      </c>
      <c r="F202" s="73">
        <v>0</v>
      </c>
      <c r="G202" s="73">
        <v>0</v>
      </c>
      <c r="H202" s="73">
        <v>0</v>
      </c>
      <c r="I202" s="73">
        <v>0</v>
      </c>
      <c r="J202" s="73">
        <v>0</v>
      </c>
      <c r="K202" s="73">
        <v>0</v>
      </c>
      <c r="L202" s="73">
        <v>0</v>
      </c>
      <c r="M202" s="73">
        <v>0</v>
      </c>
      <c r="N202" s="73">
        <v>0</v>
      </c>
      <c r="O202" s="73">
        <v>0</v>
      </c>
      <c r="P202" s="94">
        <f t="shared" ref="P202:P357" si="3">SUM(D202:O202)</f>
        <v>0</v>
      </c>
    </row>
    <row r="203" spans="1:16" x14ac:dyDescent="0.2">
      <c r="A203" s="70"/>
      <c r="B203" s="2" t="s">
        <v>617</v>
      </c>
      <c r="C203" s="93" t="s">
        <v>723</v>
      </c>
      <c r="D203" s="73">
        <v>0</v>
      </c>
      <c r="E203" s="73">
        <v>0</v>
      </c>
      <c r="F203" s="73">
        <v>0</v>
      </c>
      <c r="G203" s="73">
        <v>0</v>
      </c>
      <c r="H203" s="73">
        <v>0</v>
      </c>
      <c r="I203" s="73">
        <v>0</v>
      </c>
      <c r="J203" s="73">
        <v>0</v>
      </c>
      <c r="K203" s="73">
        <v>0</v>
      </c>
      <c r="L203" s="73">
        <v>0</v>
      </c>
      <c r="M203" s="73">
        <v>0</v>
      </c>
      <c r="N203" s="73">
        <v>0</v>
      </c>
      <c r="O203" s="73">
        <v>0</v>
      </c>
      <c r="P203" s="94">
        <f t="shared" si="3"/>
        <v>0</v>
      </c>
    </row>
    <row r="204" spans="1:16" x14ac:dyDescent="0.2">
      <c r="A204" s="70"/>
      <c r="B204" s="2" t="s">
        <v>686</v>
      </c>
      <c r="C204" s="93" t="s">
        <v>723</v>
      </c>
      <c r="D204" s="73">
        <v>0</v>
      </c>
      <c r="E204" s="73">
        <v>0</v>
      </c>
      <c r="F204" s="73">
        <v>0</v>
      </c>
      <c r="G204" s="73">
        <v>0</v>
      </c>
      <c r="H204" s="73">
        <v>0</v>
      </c>
      <c r="I204" s="73">
        <v>0</v>
      </c>
      <c r="J204" s="73">
        <v>0</v>
      </c>
      <c r="K204" s="73">
        <v>0</v>
      </c>
      <c r="L204" s="73">
        <v>0</v>
      </c>
      <c r="M204" s="73">
        <v>0</v>
      </c>
      <c r="N204" s="73">
        <v>0</v>
      </c>
      <c r="O204" s="73">
        <v>0</v>
      </c>
      <c r="P204" s="94">
        <f t="shared" si="3"/>
        <v>0</v>
      </c>
    </row>
    <row r="205" spans="1:16" x14ac:dyDescent="0.2">
      <c r="A205" s="70"/>
      <c r="B205" s="2" t="s">
        <v>818</v>
      </c>
      <c r="C205" s="93" t="s">
        <v>723</v>
      </c>
      <c r="D205" s="73">
        <v>0</v>
      </c>
      <c r="E205" s="73">
        <v>0</v>
      </c>
      <c r="F205" s="73">
        <v>0</v>
      </c>
      <c r="G205" s="73">
        <v>0</v>
      </c>
      <c r="H205" s="73">
        <v>0</v>
      </c>
      <c r="I205" s="73">
        <v>0</v>
      </c>
      <c r="J205" s="73">
        <v>0</v>
      </c>
      <c r="K205" s="73">
        <v>0</v>
      </c>
      <c r="L205" s="73">
        <v>0</v>
      </c>
      <c r="M205" s="73">
        <v>0</v>
      </c>
      <c r="N205" s="73">
        <v>0</v>
      </c>
      <c r="O205" s="73">
        <v>0</v>
      </c>
      <c r="P205" s="94">
        <f t="shared" si="3"/>
        <v>0</v>
      </c>
    </row>
    <row r="206" spans="1:16" x14ac:dyDescent="0.2">
      <c r="A206" s="70"/>
      <c r="B206" s="2" t="s">
        <v>162</v>
      </c>
      <c r="C206" s="93" t="s">
        <v>723</v>
      </c>
      <c r="D206" s="73">
        <v>0</v>
      </c>
      <c r="E206" s="73">
        <v>0</v>
      </c>
      <c r="F206" s="73">
        <v>0</v>
      </c>
      <c r="G206" s="73">
        <v>0</v>
      </c>
      <c r="H206" s="73">
        <v>0</v>
      </c>
      <c r="I206" s="73">
        <v>0</v>
      </c>
      <c r="J206" s="73">
        <v>0</v>
      </c>
      <c r="K206" s="73">
        <v>0</v>
      </c>
      <c r="L206" s="73">
        <v>0</v>
      </c>
      <c r="M206" s="73">
        <v>0</v>
      </c>
      <c r="N206" s="73">
        <v>0</v>
      </c>
      <c r="O206" s="73">
        <v>0</v>
      </c>
      <c r="P206" s="94">
        <f t="shared" si="3"/>
        <v>0</v>
      </c>
    </row>
    <row r="207" spans="1:16" x14ac:dyDescent="0.2">
      <c r="A207" s="70"/>
      <c r="B207" s="2" t="s">
        <v>129</v>
      </c>
      <c r="C207" s="93" t="s">
        <v>723</v>
      </c>
      <c r="D207" s="73">
        <v>0</v>
      </c>
      <c r="E207" s="73">
        <v>0</v>
      </c>
      <c r="F207" s="73">
        <v>0</v>
      </c>
      <c r="G207" s="73">
        <v>0</v>
      </c>
      <c r="H207" s="73">
        <v>0</v>
      </c>
      <c r="I207" s="73">
        <v>0</v>
      </c>
      <c r="J207" s="73">
        <v>0</v>
      </c>
      <c r="K207" s="73">
        <v>0</v>
      </c>
      <c r="L207" s="73">
        <v>0</v>
      </c>
      <c r="M207" s="73">
        <v>0</v>
      </c>
      <c r="N207" s="73">
        <v>0</v>
      </c>
      <c r="O207" s="73">
        <v>0</v>
      </c>
      <c r="P207" s="94">
        <f t="shared" si="3"/>
        <v>0</v>
      </c>
    </row>
    <row r="208" spans="1:16" x14ac:dyDescent="0.2">
      <c r="A208" s="70"/>
      <c r="B208" s="2" t="s">
        <v>682</v>
      </c>
      <c r="C208" s="93" t="s">
        <v>723</v>
      </c>
      <c r="D208" s="73">
        <v>0</v>
      </c>
      <c r="E208" s="73">
        <v>0</v>
      </c>
      <c r="F208" s="73">
        <v>0</v>
      </c>
      <c r="G208" s="73">
        <v>0</v>
      </c>
      <c r="H208" s="73">
        <v>0</v>
      </c>
      <c r="I208" s="73">
        <v>0</v>
      </c>
      <c r="J208" s="73">
        <v>0</v>
      </c>
      <c r="K208" s="73">
        <v>0</v>
      </c>
      <c r="L208" s="73">
        <v>0</v>
      </c>
      <c r="M208" s="73">
        <v>0</v>
      </c>
      <c r="N208" s="73">
        <v>0</v>
      </c>
      <c r="O208" s="73">
        <v>0</v>
      </c>
      <c r="P208" s="94">
        <f t="shared" si="3"/>
        <v>0</v>
      </c>
    </row>
    <row r="209" spans="1:16" x14ac:dyDescent="0.2">
      <c r="A209" s="70"/>
      <c r="B209" s="2" t="s">
        <v>819</v>
      </c>
      <c r="C209" s="93" t="s">
        <v>723</v>
      </c>
      <c r="D209" s="73">
        <v>0</v>
      </c>
      <c r="E209" s="73">
        <v>0</v>
      </c>
      <c r="F209" s="73">
        <v>0</v>
      </c>
      <c r="G209" s="73">
        <v>0</v>
      </c>
      <c r="H209" s="73">
        <v>0</v>
      </c>
      <c r="I209" s="73">
        <v>0</v>
      </c>
      <c r="J209" s="73">
        <v>0</v>
      </c>
      <c r="K209" s="73">
        <v>0</v>
      </c>
      <c r="L209" s="73">
        <v>0</v>
      </c>
      <c r="M209" s="73">
        <v>0</v>
      </c>
      <c r="N209" s="73">
        <v>0</v>
      </c>
      <c r="O209" s="73">
        <v>0</v>
      </c>
      <c r="P209" s="94">
        <f t="shared" si="3"/>
        <v>0</v>
      </c>
    </row>
    <row r="210" spans="1:16" x14ac:dyDescent="0.2">
      <c r="A210" s="70"/>
      <c r="B210" s="2" t="s">
        <v>68</v>
      </c>
      <c r="C210" s="93" t="s">
        <v>723</v>
      </c>
      <c r="D210" s="73">
        <v>0</v>
      </c>
      <c r="E210" s="73">
        <v>0</v>
      </c>
      <c r="F210" s="73">
        <v>0</v>
      </c>
      <c r="G210" s="73">
        <v>0</v>
      </c>
      <c r="H210" s="73">
        <v>0</v>
      </c>
      <c r="I210" s="73">
        <v>0</v>
      </c>
      <c r="J210" s="73">
        <v>0</v>
      </c>
      <c r="K210" s="73">
        <v>0</v>
      </c>
      <c r="L210" s="73">
        <v>0</v>
      </c>
      <c r="M210" s="73">
        <v>0</v>
      </c>
      <c r="N210" s="73">
        <v>0</v>
      </c>
      <c r="O210" s="73">
        <v>0</v>
      </c>
      <c r="P210" s="94">
        <f t="shared" si="3"/>
        <v>0</v>
      </c>
    </row>
    <row r="211" spans="1:16" x14ac:dyDescent="0.2">
      <c r="A211" s="70"/>
      <c r="B211" s="2" t="s">
        <v>738</v>
      </c>
      <c r="C211" s="93" t="s">
        <v>723</v>
      </c>
      <c r="D211" s="73">
        <v>3298.5307969999999</v>
      </c>
      <c r="E211" s="73">
        <v>3151.9621929999994</v>
      </c>
      <c r="F211" s="73">
        <v>3481.0950940000016</v>
      </c>
      <c r="G211" s="73">
        <v>4306.3526570000013</v>
      </c>
      <c r="H211" s="73">
        <v>5202.7382509999989</v>
      </c>
      <c r="I211" s="73">
        <v>5612.576168999999</v>
      </c>
      <c r="J211" s="73">
        <v>5856.6618199999984</v>
      </c>
      <c r="K211" s="73">
        <v>5615.2870139999995</v>
      </c>
      <c r="L211" s="73">
        <v>5186.1781469999969</v>
      </c>
      <c r="M211" s="73">
        <v>6328.9118420000004</v>
      </c>
      <c r="N211" s="73">
        <v>6294.9413249999989</v>
      </c>
      <c r="O211" s="73">
        <v>6937.873403999999</v>
      </c>
      <c r="P211" s="94">
        <f t="shared" si="3"/>
        <v>61273.108712999994</v>
      </c>
    </row>
    <row r="212" spans="1:16" x14ac:dyDescent="0.2">
      <c r="A212" s="70"/>
      <c r="B212" s="2" t="s">
        <v>160</v>
      </c>
      <c r="C212" s="93" t="s">
        <v>723</v>
      </c>
      <c r="D212" s="73">
        <v>0</v>
      </c>
      <c r="E212" s="73">
        <v>0</v>
      </c>
      <c r="F212" s="73">
        <v>0</v>
      </c>
      <c r="G212" s="73">
        <v>0</v>
      </c>
      <c r="H212" s="73">
        <v>0</v>
      </c>
      <c r="I212" s="73">
        <v>0</v>
      </c>
      <c r="J212" s="73">
        <v>0</v>
      </c>
      <c r="K212" s="73">
        <v>0</v>
      </c>
      <c r="L212" s="73">
        <v>0</v>
      </c>
      <c r="M212" s="73">
        <v>0</v>
      </c>
      <c r="N212" s="73">
        <v>0</v>
      </c>
      <c r="O212" s="73">
        <v>0</v>
      </c>
      <c r="P212" s="94">
        <f t="shared" si="3"/>
        <v>0</v>
      </c>
    </row>
    <row r="213" spans="1:16" x14ac:dyDescent="0.2">
      <c r="A213" s="70"/>
      <c r="B213" s="2" t="s">
        <v>820</v>
      </c>
      <c r="C213" s="93" t="s">
        <v>723</v>
      </c>
      <c r="D213" s="73">
        <v>0</v>
      </c>
      <c r="E213" s="73">
        <v>0</v>
      </c>
      <c r="F213" s="73">
        <v>0</v>
      </c>
      <c r="G213" s="73">
        <v>0</v>
      </c>
      <c r="H213" s="73">
        <v>0</v>
      </c>
      <c r="I213" s="73">
        <v>0</v>
      </c>
      <c r="J213" s="73">
        <v>0</v>
      </c>
      <c r="K213" s="73">
        <v>0</v>
      </c>
      <c r="L213" s="73">
        <v>0</v>
      </c>
      <c r="M213" s="73">
        <v>0</v>
      </c>
      <c r="N213" s="73">
        <v>0</v>
      </c>
      <c r="O213" s="73">
        <v>0</v>
      </c>
      <c r="P213" s="94">
        <f t="shared" si="3"/>
        <v>0</v>
      </c>
    </row>
    <row r="214" spans="1:16" x14ac:dyDescent="0.2">
      <c r="A214" s="70"/>
      <c r="B214" s="2" t="s">
        <v>144</v>
      </c>
      <c r="C214" s="93" t="s">
        <v>723</v>
      </c>
      <c r="D214" s="73">
        <v>0</v>
      </c>
      <c r="E214" s="73">
        <v>0</v>
      </c>
      <c r="F214" s="73">
        <v>0</v>
      </c>
      <c r="G214" s="73">
        <v>0</v>
      </c>
      <c r="H214" s="73">
        <v>0</v>
      </c>
      <c r="I214" s="73">
        <v>0</v>
      </c>
      <c r="J214" s="73">
        <v>0</v>
      </c>
      <c r="K214" s="73">
        <v>0</v>
      </c>
      <c r="L214" s="73">
        <v>0</v>
      </c>
      <c r="M214" s="73">
        <v>0</v>
      </c>
      <c r="N214" s="73">
        <v>0</v>
      </c>
      <c r="O214" s="73">
        <v>0</v>
      </c>
      <c r="P214" s="94">
        <f t="shared" si="3"/>
        <v>0</v>
      </c>
    </row>
    <row r="215" spans="1:16" x14ac:dyDescent="0.2">
      <c r="A215" s="70"/>
      <c r="B215" s="2" t="s">
        <v>90</v>
      </c>
      <c r="C215" s="93" t="s">
        <v>723</v>
      </c>
      <c r="D215" s="73">
        <v>0</v>
      </c>
      <c r="E215" s="73">
        <v>0</v>
      </c>
      <c r="F215" s="73">
        <v>0</v>
      </c>
      <c r="G215" s="73">
        <v>0</v>
      </c>
      <c r="H215" s="73">
        <v>0</v>
      </c>
      <c r="I215" s="73">
        <v>0</v>
      </c>
      <c r="J215" s="73">
        <v>0</v>
      </c>
      <c r="K215" s="73">
        <v>0</v>
      </c>
      <c r="L215" s="73">
        <v>0</v>
      </c>
      <c r="M215" s="73">
        <v>0</v>
      </c>
      <c r="N215" s="73">
        <v>0</v>
      </c>
      <c r="O215" s="73">
        <v>0</v>
      </c>
      <c r="P215" s="94">
        <f t="shared" si="3"/>
        <v>0</v>
      </c>
    </row>
    <row r="216" spans="1:16" x14ac:dyDescent="0.2">
      <c r="A216" s="70"/>
      <c r="B216" s="2" t="s">
        <v>143</v>
      </c>
      <c r="C216" s="93" t="s">
        <v>723</v>
      </c>
      <c r="D216" s="73">
        <v>2502.6944120000003</v>
      </c>
      <c r="E216" s="73">
        <v>1559.91725</v>
      </c>
      <c r="F216" s="73">
        <v>1526.5839310000001</v>
      </c>
      <c r="G216" s="73">
        <v>1019.539713</v>
      </c>
      <c r="H216" s="73">
        <v>839.27043299999991</v>
      </c>
      <c r="I216" s="73">
        <v>1407.1163790000001</v>
      </c>
      <c r="J216" s="73">
        <v>1199.7148099999999</v>
      </c>
      <c r="K216" s="73">
        <v>829.51447500000086</v>
      </c>
      <c r="L216" s="73">
        <v>639.93722700000001</v>
      </c>
      <c r="M216" s="73">
        <v>664.55636600000093</v>
      </c>
      <c r="N216" s="73">
        <v>885.111988</v>
      </c>
      <c r="O216" s="73">
        <v>908.45233299999904</v>
      </c>
      <c r="P216" s="94">
        <f t="shared" si="3"/>
        <v>13982.409317000001</v>
      </c>
    </row>
    <row r="217" spans="1:16" x14ac:dyDescent="0.2">
      <c r="A217" s="70"/>
      <c r="B217" s="2" t="s">
        <v>821</v>
      </c>
      <c r="C217" s="93" t="s">
        <v>723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94">
        <f t="shared" si="3"/>
        <v>0</v>
      </c>
    </row>
    <row r="218" spans="1:16" x14ac:dyDescent="0.2">
      <c r="A218" s="70"/>
      <c r="B218" s="2" t="s">
        <v>624</v>
      </c>
      <c r="C218" s="93" t="s">
        <v>723</v>
      </c>
      <c r="D218" s="73">
        <v>0</v>
      </c>
      <c r="E218" s="73">
        <v>0</v>
      </c>
      <c r="F218" s="73">
        <v>0</v>
      </c>
      <c r="G218" s="73">
        <v>0</v>
      </c>
      <c r="H218" s="73">
        <v>0</v>
      </c>
      <c r="I218" s="73">
        <v>0</v>
      </c>
      <c r="J218" s="73">
        <v>0</v>
      </c>
      <c r="K218" s="73">
        <v>0</v>
      </c>
      <c r="L218" s="73">
        <v>0</v>
      </c>
      <c r="M218" s="73">
        <v>0</v>
      </c>
      <c r="N218" s="73">
        <v>0</v>
      </c>
      <c r="O218" s="73">
        <v>0</v>
      </c>
      <c r="P218" s="94">
        <f t="shared" si="3"/>
        <v>0</v>
      </c>
    </row>
    <row r="219" spans="1:16" x14ac:dyDescent="0.2">
      <c r="A219" s="70"/>
      <c r="B219" s="2" t="s">
        <v>140</v>
      </c>
      <c r="C219" s="93" t="s">
        <v>723</v>
      </c>
      <c r="D219" s="73">
        <v>0</v>
      </c>
      <c r="E219" s="73">
        <v>0</v>
      </c>
      <c r="F219" s="73">
        <v>0</v>
      </c>
      <c r="G219" s="73">
        <v>0</v>
      </c>
      <c r="H219" s="73">
        <v>0</v>
      </c>
      <c r="I219" s="73">
        <v>0</v>
      </c>
      <c r="J219" s="73">
        <v>0</v>
      </c>
      <c r="K219" s="73">
        <v>0</v>
      </c>
      <c r="L219" s="73">
        <v>0</v>
      </c>
      <c r="M219" s="73">
        <v>0</v>
      </c>
      <c r="N219" s="73">
        <v>0</v>
      </c>
      <c r="O219" s="73">
        <v>0</v>
      </c>
      <c r="P219" s="94">
        <f t="shared" si="3"/>
        <v>0</v>
      </c>
    </row>
    <row r="220" spans="1:16" x14ac:dyDescent="0.2">
      <c r="A220" s="70"/>
      <c r="B220" s="2" t="s">
        <v>705</v>
      </c>
      <c r="C220" s="93" t="s">
        <v>723</v>
      </c>
      <c r="D220" s="73">
        <v>0</v>
      </c>
      <c r="E220" s="73">
        <v>0</v>
      </c>
      <c r="F220" s="73">
        <v>0</v>
      </c>
      <c r="G220" s="73">
        <v>0</v>
      </c>
      <c r="H220" s="73">
        <v>0</v>
      </c>
      <c r="I220" s="73">
        <v>0</v>
      </c>
      <c r="J220" s="73">
        <v>0</v>
      </c>
      <c r="K220" s="73">
        <v>0</v>
      </c>
      <c r="L220" s="73">
        <v>0</v>
      </c>
      <c r="M220" s="73">
        <v>0</v>
      </c>
      <c r="N220" s="73">
        <v>0</v>
      </c>
      <c r="O220" s="73">
        <v>0</v>
      </c>
      <c r="P220" s="94">
        <f t="shared" si="3"/>
        <v>0</v>
      </c>
    </row>
    <row r="221" spans="1:16" x14ac:dyDescent="0.2">
      <c r="A221" s="70"/>
      <c r="B221" s="2" t="s">
        <v>765</v>
      </c>
      <c r="C221" s="93" t="s">
        <v>723</v>
      </c>
      <c r="D221" s="73">
        <v>0</v>
      </c>
      <c r="E221" s="73">
        <v>0</v>
      </c>
      <c r="F221" s="73">
        <v>0</v>
      </c>
      <c r="G221" s="73">
        <v>0</v>
      </c>
      <c r="H221" s="73">
        <v>0</v>
      </c>
      <c r="I221" s="73">
        <v>0</v>
      </c>
      <c r="J221" s="73">
        <v>0</v>
      </c>
      <c r="K221" s="73">
        <v>0</v>
      </c>
      <c r="L221" s="73">
        <v>0</v>
      </c>
      <c r="M221" s="73">
        <v>0</v>
      </c>
      <c r="N221" s="73">
        <v>0</v>
      </c>
      <c r="O221" s="73">
        <v>0</v>
      </c>
      <c r="P221" s="94">
        <f t="shared" si="3"/>
        <v>0</v>
      </c>
    </row>
    <row r="222" spans="1:16" x14ac:dyDescent="0.2">
      <c r="A222" s="70"/>
      <c r="B222" s="2" t="s">
        <v>822</v>
      </c>
      <c r="C222" s="93" t="s">
        <v>723</v>
      </c>
      <c r="D222" s="73">
        <v>0</v>
      </c>
      <c r="E222" s="73">
        <v>0</v>
      </c>
      <c r="F222" s="73">
        <v>0</v>
      </c>
      <c r="G222" s="73">
        <v>0</v>
      </c>
      <c r="H222" s="73">
        <v>0</v>
      </c>
      <c r="I222" s="73">
        <v>0</v>
      </c>
      <c r="J222" s="73">
        <v>0</v>
      </c>
      <c r="K222" s="73">
        <v>0</v>
      </c>
      <c r="L222" s="73">
        <v>0</v>
      </c>
      <c r="M222" s="73">
        <v>0</v>
      </c>
      <c r="N222" s="73">
        <v>0</v>
      </c>
      <c r="O222" s="73">
        <v>0</v>
      </c>
      <c r="P222" s="94">
        <f t="shared" si="3"/>
        <v>0</v>
      </c>
    </row>
    <row r="223" spans="1:16" x14ac:dyDescent="0.2">
      <c r="A223" s="70"/>
      <c r="B223" s="2" t="s">
        <v>823</v>
      </c>
      <c r="C223" s="93" t="s">
        <v>723</v>
      </c>
      <c r="D223" s="73">
        <v>0</v>
      </c>
      <c r="E223" s="73">
        <v>0</v>
      </c>
      <c r="F223" s="73">
        <v>0</v>
      </c>
      <c r="G223" s="73">
        <v>0</v>
      </c>
      <c r="H223" s="73">
        <v>0</v>
      </c>
      <c r="I223" s="73">
        <v>0</v>
      </c>
      <c r="J223" s="73">
        <v>0</v>
      </c>
      <c r="K223" s="73">
        <v>0</v>
      </c>
      <c r="L223" s="73">
        <v>0</v>
      </c>
      <c r="M223" s="73">
        <v>0</v>
      </c>
      <c r="N223" s="73">
        <v>0</v>
      </c>
      <c r="O223" s="73">
        <v>0</v>
      </c>
      <c r="P223" s="94">
        <f t="shared" si="3"/>
        <v>0</v>
      </c>
    </row>
    <row r="224" spans="1:16" x14ac:dyDescent="0.2">
      <c r="A224" s="70"/>
      <c r="B224" s="2" t="s">
        <v>563</v>
      </c>
      <c r="C224" s="93" t="s">
        <v>723</v>
      </c>
      <c r="D224" s="73">
        <v>11316.548117860559</v>
      </c>
      <c r="E224" s="73">
        <v>10278.984271352134</v>
      </c>
      <c r="F224" s="73">
        <v>10586.3897244418</v>
      </c>
      <c r="G224" s="73">
        <v>9760.7814203389025</v>
      </c>
      <c r="H224" s="73">
        <v>10064.094157697644</v>
      </c>
      <c r="I224" s="73">
        <v>10320.292747850046</v>
      </c>
      <c r="J224" s="73">
        <v>10671.51415612327</v>
      </c>
      <c r="K224" s="73">
        <v>9994.0317781474296</v>
      </c>
      <c r="L224" s="73">
        <v>9155.5522761240209</v>
      </c>
      <c r="M224" s="73">
        <v>9613.7818610263275</v>
      </c>
      <c r="N224" s="73">
        <v>9664.6364919584885</v>
      </c>
      <c r="O224" s="73">
        <v>10439.800622871264</v>
      </c>
      <c r="P224" s="94">
        <f t="shared" si="3"/>
        <v>121866.40762579191</v>
      </c>
    </row>
    <row r="225" spans="1:16" x14ac:dyDescent="0.2">
      <c r="A225" s="70"/>
      <c r="B225" s="2" t="s">
        <v>610</v>
      </c>
      <c r="C225" s="93" t="s">
        <v>723</v>
      </c>
      <c r="D225" s="73">
        <v>0</v>
      </c>
      <c r="E225" s="73">
        <v>0</v>
      </c>
      <c r="F225" s="73">
        <v>0</v>
      </c>
      <c r="G225" s="73">
        <v>0</v>
      </c>
      <c r="H225" s="73">
        <v>0</v>
      </c>
      <c r="I225" s="73">
        <v>0</v>
      </c>
      <c r="J225" s="73">
        <v>0</v>
      </c>
      <c r="K225" s="73">
        <v>0</v>
      </c>
      <c r="L225" s="73">
        <v>0</v>
      </c>
      <c r="M225" s="73">
        <v>0</v>
      </c>
      <c r="N225" s="73">
        <v>0</v>
      </c>
      <c r="O225" s="73">
        <v>0</v>
      </c>
      <c r="P225" s="94">
        <f t="shared" si="3"/>
        <v>0</v>
      </c>
    </row>
    <row r="226" spans="1:16" x14ac:dyDescent="0.2">
      <c r="A226" s="70"/>
      <c r="B226" s="2" t="s">
        <v>824</v>
      </c>
      <c r="C226" s="93" t="s">
        <v>723</v>
      </c>
      <c r="D226" s="73">
        <v>0</v>
      </c>
      <c r="E226" s="73">
        <v>0</v>
      </c>
      <c r="F226" s="73">
        <v>0</v>
      </c>
      <c r="G226" s="73">
        <v>0</v>
      </c>
      <c r="H226" s="73">
        <v>0</v>
      </c>
      <c r="I226" s="73">
        <v>0</v>
      </c>
      <c r="J226" s="73">
        <v>0</v>
      </c>
      <c r="K226" s="73">
        <v>0</v>
      </c>
      <c r="L226" s="73">
        <v>0</v>
      </c>
      <c r="M226" s="73">
        <v>0</v>
      </c>
      <c r="N226" s="73">
        <v>0</v>
      </c>
      <c r="O226" s="73">
        <v>0</v>
      </c>
      <c r="P226" s="94">
        <f t="shared" si="3"/>
        <v>0</v>
      </c>
    </row>
    <row r="227" spans="1:16" x14ac:dyDescent="0.2">
      <c r="A227" s="70"/>
      <c r="B227" s="2" t="s">
        <v>67</v>
      </c>
      <c r="C227" s="93" t="s">
        <v>723</v>
      </c>
      <c r="D227" s="73">
        <v>1322.142276</v>
      </c>
      <c r="E227" s="73">
        <v>1238.927297</v>
      </c>
      <c r="F227" s="73">
        <v>0</v>
      </c>
      <c r="G227" s="73">
        <v>0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0</v>
      </c>
      <c r="O227" s="73">
        <v>0</v>
      </c>
      <c r="P227" s="94">
        <f t="shared" si="3"/>
        <v>2561.0695729999998</v>
      </c>
    </row>
    <row r="228" spans="1:16" x14ac:dyDescent="0.2">
      <c r="A228" s="70"/>
      <c r="B228" s="2" t="s">
        <v>123</v>
      </c>
      <c r="C228" s="93" t="s">
        <v>723</v>
      </c>
      <c r="D228" s="73">
        <v>0</v>
      </c>
      <c r="E228" s="73">
        <v>0</v>
      </c>
      <c r="F228" s="73">
        <v>0</v>
      </c>
      <c r="G228" s="73">
        <v>0</v>
      </c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73">
        <v>0</v>
      </c>
      <c r="N228" s="73">
        <v>0</v>
      </c>
      <c r="O228" s="73">
        <v>0</v>
      </c>
      <c r="P228" s="94">
        <f t="shared" si="3"/>
        <v>0</v>
      </c>
    </row>
    <row r="229" spans="1:16" x14ac:dyDescent="0.2">
      <c r="A229" s="70"/>
      <c r="B229" s="2" t="s">
        <v>825</v>
      </c>
      <c r="C229" s="93" t="s">
        <v>723</v>
      </c>
      <c r="D229" s="73">
        <v>0</v>
      </c>
      <c r="E229" s="73">
        <v>0</v>
      </c>
      <c r="F229" s="73">
        <v>0</v>
      </c>
      <c r="G229" s="73">
        <v>0</v>
      </c>
      <c r="H229" s="73">
        <v>0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0</v>
      </c>
      <c r="O229" s="73">
        <v>0</v>
      </c>
      <c r="P229" s="94">
        <f t="shared" si="3"/>
        <v>0</v>
      </c>
    </row>
    <row r="230" spans="1:16" x14ac:dyDescent="0.2">
      <c r="A230" s="70"/>
      <c r="B230" s="2" t="s">
        <v>155</v>
      </c>
      <c r="C230" s="93" t="s">
        <v>723</v>
      </c>
      <c r="D230" s="73">
        <v>0</v>
      </c>
      <c r="E230" s="73">
        <v>0</v>
      </c>
      <c r="F230" s="73">
        <v>0</v>
      </c>
      <c r="G230" s="73">
        <v>0</v>
      </c>
      <c r="H230" s="73">
        <v>0</v>
      </c>
      <c r="I230" s="73">
        <v>0</v>
      </c>
      <c r="J230" s="73">
        <v>0</v>
      </c>
      <c r="K230" s="73">
        <v>0</v>
      </c>
      <c r="L230" s="73">
        <v>0</v>
      </c>
      <c r="M230" s="73">
        <v>0</v>
      </c>
      <c r="N230" s="73">
        <v>0</v>
      </c>
      <c r="O230" s="73">
        <v>0</v>
      </c>
      <c r="P230" s="94">
        <f t="shared" si="3"/>
        <v>0</v>
      </c>
    </row>
    <row r="231" spans="1:16" x14ac:dyDescent="0.2">
      <c r="A231" s="70"/>
      <c r="B231" s="2" t="s">
        <v>826</v>
      </c>
      <c r="C231" s="93" t="s">
        <v>723</v>
      </c>
      <c r="D231" s="73">
        <v>0</v>
      </c>
      <c r="E231" s="73">
        <v>0</v>
      </c>
      <c r="F231" s="73">
        <v>0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0</v>
      </c>
      <c r="M231" s="73">
        <v>0</v>
      </c>
      <c r="N231" s="73">
        <v>0</v>
      </c>
      <c r="O231" s="73">
        <v>0</v>
      </c>
      <c r="P231" s="94">
        <f t="shared" si="3"/>
        <v>0</v>
      </c>
    </row>
    <row r="232" spans="1:16" x14ac:dyDescent="0.2">
      <c r="A232" s="70"/>
      <c r="B232" s="2" t="s">
        <v>827</v>
      </c>
      <c r="C232" s="93" t="s">
        <v>723</v>
      </c>
      <c r="D232" s="73">
        <v>0</v>
      </c>
      <c r="E232" s="73">
        <v>0</v>
      </c>
      <c r="F232" s="73">
        <v>0</v>
      </c>
      <c r="G232" s="73">
        <v>0</v>
      </c>
      <c r="H232" s="73">
        <v>0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0</v>
      </c>
      <c r="O232" s="73">
        <v>0</v>
      </c>
      <c r="P232" s="94">
        <f t="shared" si="3"/>
        <v>0</v>
      </c>
    </row>
    <row r="233" spans="1:16" x14ac:dyDescent="0.2">
      <c r="A233" s="70"/>
      <c r="B233" s="2" t="s">
        <v>704</v>
      </c>
      <c r="C233" s="93" t="s">
        <v>723</v>
      </c>
      <c r="D233" s="73">
        <v>0</v>
      </c>
      <c r="E233" s="73">
        <v>0</v>
      </c>
      <c r="F233" s="73">
        <v>0</v>
      </c>
      <c r="G233" s="73">
        <v>0</v>
      </c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0</v>
      </c>
      <c r="O233" s="73">
        <v>0</v>
      </c>
      <c r="P233" s="94">
        <f t="shared" si="3"/>
        <v>0</v>
      </c>
    </row>
    <row r="234" spans="1:16" x14ac:dyDescent="0.2">
      <c r="A234" s="70"/>
      <c r="B234" s="2" t="s">
        <v>725</v>
      </c>
      <c r="C234" s="93" t="s">
        <v>723</v>
      </c>
      <c r="D234" s="73">
        <v>0</v>
      </c>
      <c r="E234" s="73">
        <v>0</v>
      </c>
      <c r="F234" s="73">
        <v>0</v>
      </c>
      <c r="G234" s="73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  <c r="P234" s="94">
        <f t="shared" si="3"/>
        <v>0</v>
      </c>
    </row>
    <row r="235" spans="1:16" x14ac:dyDescent="0.2">
      <c r="A235" s="70"/>
      <c r="B235" s="2" t="s">
        <v>3</v>
      </c>
      <c r="C235" s="93" t="s">
        <v>723</v>
      </c>
      <c r="D235" s="73">
        <v>16006.05696863929</v>
      </c>
      <c r="E235" s="73">
        <v>14897.925274768608</v>
      </c>
      <c r="F235" s="73">
        <v>16019.215734638605</v>
      </c>
      <c r="G235" s="73">
        <v>15014.678173503204</v>
      </c>
      <c r="H235" s="73">
        <v>16595.253952358977</v>
      </c>
      <c r="I235" s="73">
        <v>17275.618171982358</v>
      </c>
      <c r="J235" s="73">
        <v>17845.541772793891</v>
      </c>
      <c r="K235" s="73">
        <v>16733.500635450288</v>
      </c>
      <c r="L235" s="73">
        <v>14910.160906588982</v>
      </c>
      <c r="M235" s="73">
        <v>14705.672708654705</v>
      </c>
      <c r="N235" s="73">
        <v>14129.150594455836</v>
      </c>
      <c r="O235" s="73">
        <v>15485.641118713016</v>
      </c>
      <c r="P235" s="94">
        <f t="shared" si="3"/>
        <v>189618.41601254776</v>
      </c>
    </row>
    <row r="236" spans="1:16" x14ac:dyDescent="0.2">
      <c r="A236" s="70"/>
      <c r="B236" s="2" t="s">
        <v>675</v>
      </c>
      <c r="C236" s="93" t="s">
        <v>723</v>
      </c>
      <c r="D236" s="73">
        <v>5631.1127180000003</v>
      </c>
      <c r="E236" s="73">
        <v>5709.0799619999998</v>
      </c>
      <c r="F236" s="73">
        <v>4186.613437</v>
      </c>
      <c r="G236" s="73">
        <v>5069.2253110000011</v>
      </c>
      <c r="H236" s="73">
        <v>5410.4284930000003</v>
      </c>
      <c r="I236" s="73">
        <v>5955.7430970000005</v>
      </c>
      <c r="J236" s="73">
        <v>7118.8958030000013</v>
      </c>
      <c r="K236" s="73">
        <v>5941.0737359999966</v>
      </c>
      <c r="L236" s="73">
        <v>6172.4820990000007</v>
      </c>
      <c r="M236" s="73">
        <v>5696.4278959999992</v>
      </c>
      <c r="N236" s="73">
        <v>6268.506179</v>
      </c>
      <c r="O236" s="73">
        <v>5607.4684589999988</v>
      </c>
      <c r="P236" s="94">
        <f t="shared" si="3"/>
        <v>68767.057189999992</v>
      </c>
    </row>
    <row r="237" spans="1:16" x14ac:dyDescent="0.2">
      <c r="A237" s="70"/>
      <c r="B237" s="2" t="s">
        <v>106</v>
      </c>
      <c r="C237" s="93" t="s">
        <v>723</v>
      </c>
      <c r="D237" s="73">
        <v>2418.3530506342668</v>
      </c>
      <c r="E237" s="73">
        <v>1252.3762593400859</v>
      </c>
      <c r="F237" s="73">
        <v>734.77557121415111</v>
      </c>
      <c r="G237" s="73">
        <v>1202.3063790000001</v>
      </c>
      <c r="H237" s="73">
        <v>771.28181899999902</v>
      </c>
      <c r="I237" s="73">
        <v>1824.8149569999998</v>
      </c>
      <c r="J237" s="73">
        <v>1601.183059</v>
      </c>
      <c r="K237" s="73">
        <v>1291.9926749645904</v>
      </c>
      <c r="L237" s="73">
        <v>2010.9263931597081</v>
      </c>
      <c r="M237" s="73">
        <v>1680.9308524188366</v>
      </c>
      <c r="N237" s="73">
        <v>2715.5264765465372</v>
      </c>
      <c r="O237" s="73">
        <v>2148.2119016290194</v>
      </c>
      <c r="P237" s="94">
        <f t="shared" si="3"/>
        <v>19652.679393907194</v>
      </c>
    </row>
    <row r="238" spans="1:16" x14ac:dyDescent="0.2">
      <c r="A238" s="70"/>
      <c r="B238" s="2" t="s">
        <v>16</v>
      </c>
      <c r="C238" s="93" t="s">
        <v>723</v>
      </c>
      <c r="D238" s="73">
        <v>3178.8062331331598</v>
      </c>
      <c r="E238" s="73">
        <v>2952.4292612762847</v>
      </c>
      <c r="F238" s="73">
        <v>2995.6857289833506</v>
      </c>
      <c r="G238" s="73">
        <v>2665.9367470403035</v>
      </c>
      <c r="H238" s="73">
        <v>3177.0831841498702</v>
      </c>
      <c r="I238" s="73">
        <v>3044.763576281126</v>
      </c>
      <c r="J238" s="73">
        <v>3191.3321936047305</v>
      </c>
      <c r="K238" s="73">
        <v>3171.636984521796</v>
      </c>
      <c r="L238" s="73">
        <v>2978.5784098422137</v>
      </c>
      <c r="M238" s="73">
        <v>3383.5493034169222</v>
      </c>
      <c r="N238" s="73">
        <v>3249.7554007811746</v>
      </c>
      <c r="O238" s="73">
        <v>3445.8210098109967</v>
      </c>
      <c r="P238" s="94">
        <f t="shared" si="3"/>
        <v>37435.378032841931</v>
      </c>
    </row>
    <row r="239" spans="1:16" x14ac:dyDescent="0.2">
      <c r="A239" s="70"/>
      <c r="B239" s="2" t="s">
        <v>230</v>
      </c>
      <c r="C239" s="93" t="s">
        <v>723</v>
      </c>
      <c r="D239" s="73">
        <v>0</v>
      </c>
      <c r="E239" s="73">
        <v>0</v>
      </c>
      <c r="F239" s="73">
        <v>0</v>
      </c>
      <c r="G239" s="73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0</v>
      </c>
      <c r="M239" s="73">
        <v>0</v>
      </c>
      <c r="N239" s="73">
        <v>0</v>
      </c>
      <c r="O239" s="73">
        <v>0</v>
      </c>
      <c r="P239" s="94">
        <f t="shared" si="3"/>
        <v>0</v>
      </c>
    </row>
    <row r="240" spans="1:16" x14ac:dyDescent="0.2">
      <c r="A240" s="70"/>
      <c r="B240" s="2" t="s">
        <v>0</v>
      </c>
      <c r="C240" s="93" t="s">
        <v>723</v>
      </c>
      <c r="D240" s="73">
        <v>5409.730426000001</v>
      </c>
      <c r="E240" s="73">
        <v>5201.1983529999998</v>
      </c>
      <c r="F240" s="73">
        <v>5735.2998680000001</v>
      </c>
      <c r="G240" s="73">
        <v>5642.4852700000001</v>
      </c>
      <c r="H240" s="73">
        <v>2718.191718999999</v>
      </c>
      <c r="I240" s="73">
        <v>3132.678343</v>
      </c>
      <c r="J240" s="73">
        <v>4998.2291190000005</v>
      </c>
      <c r="K240" s="73">
        <v>5570.607390999995</v>
      </c>
      <c r="L240" s="73">
        <v>5037.0111479999996</v>
      </c>
      <c r="M240" s="73">
        <v>5116.9272700000001</v>
      </c>
      <c r="N240" s="73">
        <v>4670.7930160000005</v>
      </c>
      <c r="O240" s="73">
        <v>4727.7835249999998</v>
      </c>
      <c r="P240" s="94">
        <f t="shared" si="3"/>
        <v>57960.935447999997</v>
      </c>
    </row>
    <row r="241" spans="1:16" x14ac:dyDescent="0.2">
      <c r="A241" s="70"/>
      <c r="B241" s="2" t="s">
        <v>828</v>
      </c>
      <c r="C241" s="93" t="s">
        <v>723</v>
      </c>
      <c r="D241" s="73">
        <v>0</v>
      </c>
      <c r="E241" s="73">
        <v>0</v>
      </c>
      <c r="F241" s="73">
        <v>0</v>
      </c>
      <c r="G241" s="73">
        <v>0</v>
      </c>
      <c r="H241" s="73">
        <v>0</v>
      </c>
      <c r="I241" s="73">
        <v>0</v>
      </c>
      <c r="J241" s="73">
        <v>0</v>
      </c>
      <c r="K241" s="73">
        <v>0</v>
      </c>
      <c r="L241" s="73">
        <v>0</v>
      </c>
      <c r="M241" s="73">
        <v>0</v>
      </c>
      <c r="N241" s="73">
        <v>0</v>
      </c>
      <c r="O241" s="73">
        <v>0</v>
      </c>
      <c r="P241" s="94">
        <f t="shared" si="3"/>
        <v>0</v>
      </c>
    </row>
    <row r="242" spans="1:16" x14ac:dyDescent="0.2">
      <c r="A242" s="70"/>
      <c r="B242" s="2" t="s">
        <v>52</v>
      </c>
      <c r="C242" s="93" t="s">
        <v>723</v>
      </c>
      <c r="D242" s="73">
        <v>3366.6633947440832</v>
      </c>
      <c r="E242" s="73">
        <v>2958.0547999999999</v>
      </c>
      <c r="F242" s="73">
        <v>3356.8091589999999</v>
      </c>
      <c r="G242" s="73">
        <v>3328.4196354892501</v>
      </c>
      <c r="H242" s="73">
        <v>3368.37348379995</v>
      </c>
      <c r="I242" s="73">
        <v>1554.58018044818</v>
      </c>
      <c r="J242" s="73">
        <v>1465.70096439035</v>
      </c>
      <c r="K242" s="73">
        <v>1616.6646819999989</v>
      </c>
      <c r="L242" s="73">
        <v>1439.370214</v>
      </c>
      <c r="M242" s="73">
        <v>1623.5815170000001</v>
      </c>
      <c r="N242" s="73">
        <v>1592.550334</v>
      </c>
      <c r="O242" s="73">
        <v>1640.34933</v>
      </c>
      <c r="P242" s="94">
        <f t="shared" si="3"/>
        <v>27311.117694871813</v>
      </c>
    </row>
    <row r="243" spans="1:16" x14ac:dyDescent="0.2">
      <c r="A243" s="70"/>
      <c r="B243" s="2" t="s">
        <v>21</v>
      </c>
      <c r="C243" s="93" t="s">
        <v>723</v>
      </c>
      <c r="D243" s="73">
        <v>0</v>
      </c>
      <c r="E243" s="73">
        <v>0</v>
      </c>
      <c r="F243" s="73">
        <v>0</v>
      </c>
      <c r="G243" s="73">
        <v>0</v>
      </c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73">
        <v>0</v>
      </c>
      <c r="N243" s="73">
        <v>0</v>
      </c>
      <c r="O243" s="73">
        <v>0</v>
      </c>
      <c r="P243" s="94">
        <f t="shared" si="3"/>
        <v>0</v>
      </c>
    </row>
    <row r="244" spans="1:16" x14ac:dyDescent="0.2">
      <c r="A244" s="70"/>
      <c r="B244" s="2" t="s">
        <v>671</v>
      </c>
      <c r="C244" s="93" t="s">
        <v>723</v>
      </c>
      <c r="D244" s="73">
        <v>0</v>
      </c>
      <c r="E244" s="73">
        <v>0</v>
      </c>
      <c r="F244" s="73">
        <v>0</v>
      </c>
      <c r="G244" s="73">
        <v>0</v>
      </c>
      <c r="H244" s="73">
        <v>0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P244" s="94">
        <f t="shared" si="3"/>
        <v>0</v>
      </c>
    </row>
    <row r="245" spans="1:16" x14ac:dyDescent="0.2">
      <c r="A245" s="70"/>
      <c r="B245" s="2" t="s">
        <v>670</v>
      </c>
      <c r="C245" s="93" t="s">
        <v>723</v>
      </c>
      <c r="D245" s="73">
        <v>0</v>
      </c>
      <c r="E245" s="73">
        <v>0</v>
      </c>
      <c r="F245" s="73">
        <v>0</v>
      </c>
      <c r="G245" s="73">
        <v>0</v>
      </c>
      <c r="H245" s="73">
        <v>0</v>
      </c>
      <c r="I245" s="73">
        <v>0</v>
      </c>
      <c r="J245" s="73">
        <v>0</v>
      </c>
      <c r="K245" s="73">
        <v>0</v>
      </c>
      <c r="L245" s="73">
        <v>0</v>
      </c>
      <c r="M245" s="73">
        <v>0</v>
      </c>
      <c r="N245" s="73">
        <v>0</v>
      </c>
      <c r="O245" s="73">
        <v>0</v>
      </c>
      <c r="P245" s="94">
        <f t="shared" si="3"/>
        <v>0</v>
      </c>
    </row>
    <row r="246" spans="1:16" x14ac:dyDescent="0.2">
      <c r="A246" s="70"/>
      <c r="B246" s="93" t="s">
        <v>12</v>
      </c>
      <c r="C246" s="93" t="s">
        <v>723</v>
      </c>
      <c r="D246" s="73">
        <v>791.18137300000012</v>
      </c>
      <c r="E246" s="73">
        <v>738.10165599999993</v>
      </c>
      <c r="F246" s="73">
        <v>740.97256500000003</v>
      </c>
      <c r="G246" s="73">
        <v>485.36933900000002</v>
      </c>
      <c r="H246" s="73">
        <v>493.31901599999992</v>
      </c>
      <c r="I246" s="73">
        <v>482.307165</v>
      </c>
      <c r="J246" s="73">
        <v>613.60297700000001</v>
      </c>
      <c r="K246" s="73">
        <v>673.29567900000029</v>
      </c>
      <c r="L246" s="73">
        <v>595.77892900000006</v>
      </c>
      <c r="M246" s="73">
        <v>825.76733799999988</v>
      </c>
      <c r="N246" s="73">
        <v>867.83686700000021</v>
      </c>
      <c r="O246" s="73">
        <v>900.19499299999995</v>
      </c>
      <c r="P246" s="94">
        <f t="shared" si="3"/>
        <v>8207.7278969999988</v>
      </c>
    </row>
    <row r="247" spans="1:16" x14ac:dyDescent="0.2">
      <c r="A247" s="70"/>
      <c r="B247" s="93" t="s">
        <v>733</v>
      </c>
      <c r="C247" s="93" t="s">
        <v>723</v>
      </c>
      <c r="D247" s="73">
        <v>0</v>
      </c>
      <c r="E247" s="73">
        <v>0</v>
      </c>
      <c r="F247" s="73">
        <v>0</v>
      </c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  <c r="O247" s="73">
        <v>0</v>
      </c>
      <c r="P247" s="94">
        <f t="shared" si="3"/>
        <v>0</v>
      </c>
    </row>
    <row r="248" spans="1:16" x14ac:dyDescent="0.2">
      <c r="A248" s="70"/>
      <c r="B248" s="95" t="s">
        <v>145</v>
      </c>
      <c r="C248" s="93" t="s">
        <v>723</v>
      </c>
      <c r="D248" s="73">
        <v>0</v>
      </c>
      <c r="E248" s="73">
        <v>0</v>
      </c>
      <c r="F248" s="73">
        <v>0</v>
      </c>
      <c r="G248" s="73">
        <v>0</v>
      </c>
      <c r="H248" s="73">
        <v>0</v>
      </c>
      <c r="I248" s="73">
        <v>0</v>
      </c>
      <c r="J248" s="73">
        <v>0</v>
      </c>
      <c r="K248" s="73">
        <v>0</v>
      </c>
      <c r="L248" s="73">
        <v>0</v>
      </c>
      <c r="M248" s="73">
        <v>0</v>
      </c>
      <c r="N248" s="73">
        <v>0</v>
      </c>
      <c r="O248" s="73">
        <v>0</v>
      </c>
      <c r="P248" s="94">
        <f t="shared" si="3"/>
        <v>0</v>
      </c>
    </row>
    <row r="249" spans="1:16" x14ac:dyDescent="0.2">
      <c r="A249" s="70"/>
      <c r="B249" s="93" t="s">
        <v>93</v>
      </c>
      <c r="C249" s="93" t="s">
        <v>723</v>
      </c>
      <c r="D249" s="73">
        <v>40709.762054163497</v>
      </c>
      <c r="E249" s="73">
        <v>37468.531824067722</v>
      </c>
      <c r="F249" s="73">
        <v>39070.087070912545</v>
      </c>
      <c r="G249" s="73">
        <v>36235.144061126099</v>
      </c>
      <c r="H249" s="73">
        <v>38569.656207245687</v>
      </c>
      <c r="I249" s="73">
        <v>39440.231920801984</v>
      </c>
      <c r="J249" s="73">
        <v>40981.632441837195</v>
      </c>
      <c r="K249" s="73">
        <v>38851.818040591577</v>
      </c>
      <c r="L249" s="73">
        <v>35555.20610479384</v>
      </c>
      <c r="M249" s="73">
        <v>36193.405842049877</v>
      </c>
      <c r="N249" s="73">
        <v>35370.569497196717</v>
      </c>
      <c r="O249" s="73">
        <v>38451.441109106592</v>
      </c>
      <c r="P249" s="94">
        <f t="shared" si="3"/>
        <v>456897.48617389327</v>
      </c>
    </row>
    <row r="250" spans="1:16" x14ac:dyDescent="0.2">
      <c r="A250" s="70"/>
      <c r="B250" s="95" t="s">
        <v>829</v>
      </c>
      <c r="C250" s="93" t="s">
        <v>723</v>
      </c>
      <c r="D250" s="73">
        <v>0</v>
      </c>
      <c r="E250" s="73">
        <v>0</v>
      </c>
      <c r="F250" s="73">
        <v>0</v>
      </c>
      <c r="G250" s="73">
        <v>0</v>
      </c>
      <c r="H250" s="73">
        <v>0</v>
      </c>
      <c r="I250" s="73">
        <v>0</v>
      </c>
      <c r="J250" s="73">
        <v>0</v>
      </c>
      <c r="K250" s="73">
        <v>0</v>
      </c>
      <c r="L250" s="73">
        <v>0</v>
      </c>
      <c r="M250" s="73">
        <v>0</v>
      </c>
      <c r="N250" s="73">
        <v>0</v>
      </c>
      <c r="O250" s="73">
        <v>0</v>
      </c>
      <c r="P250" s="94">
        <f t="shared" si="3"/>
        <v>0</v>
      </c>
    </row>
    <row r="251" spans="1:16" x14ac:dyDescent="0.2">
      <c r="A251" s="70"/>
      <c r="B251" s="95" t="s">
        <v>331</v>
      </c>
      <c r="C251" s="93" t="s">
        <v>723</v>
      </c>
      <c r="D251" s="73">
        <v>1357.847225</v>
      </c>
      <c r="E251" s="73">
        <v>1302.8965500000002</v>
      </c>
      <c r="F251" s="73">
        <v>1366.6407000000002</v>
      </c>
      <c r="G251" s="73">
        <v>1308.816928</v>
      </c>
      <c r="H251" s="73">
        <v>1391.8191000000002</v>
      </c>
      <c r="I251" s="73">
        <v>1403.91545</v>
      </c>
      <c r="J251" s="73">
        <v>1460.12815</v>
      </c>
      <c r="K251" s="73">
        <v>1376.7241500000014</v>
      </c>
      <c r="L251" s="73">
        <v>1177.4875249999991</v>
      </c>
      <c r="M251" s="73">
        <v>1342.0552</v>
      </c>
      <c r="N251" s="73">
        <v>1345.4675</v>
      </c>
      <c r="O251" s="73">
        <v>1263.90625</v>
      </c>
      <c r="P251" s="94">
        <f t="shared" si="3"/>
        <v>16097.704728000002</v>
      </c>
    </row>
    <row r="252" spans="1:16" x14ac:dyDescent="0.2">
      <c r="A252" s="70"/>
      <c r="B252" s="95" t="s">
        <v>772</v>
      </c>
      <c r="C252" s="93" t="s">
        <v>723</v>
      </c>
      <c r="D252" s="73">
        <v>0</v>
      </c>
      <c r="E252" s="73">
        <v>0</v>
      </c>
      <c r="F252" s="73">
        <v>0</v>
      </c>
      <c r="G252" s="73">
        <v>0</v>
      </c>
      <c r="H252" s="73">
        <v>0</v>
      </c>
      <c r="I252" s="73">
        <v>0</v>
      </c>
      <c r="J252" s="73">
        <v>0</v>
      </c>
      <c r="K252" s="73">
        <v>0</v>
      </c>
      <c r="L252" s="73">
        <v>0</v>
      </c>
      <c r="M252" s="73">
        <v>0</v>
      </c>
      <c r="N252" s="73">
        <v>0</v>
      </c>
      <c r="O252" s="73">
        <v>0</v>
      </c>
      <c r="P252" s="94">
        <f t="shared" si="3"/>
        <v>0</v>
      </c>
    </row>
    <row r="253" spans="1:16" x14ac:dyDescent="0.2">
      <c r="A253" s="70"/>
      <c r="B253" s="95" t="s">
        <v>830</v>
      </c>
      <c r="C253" s="93" t="s">
        <v>723</v>
      </c>
      <c r="D253" s="73">
        <v>0</v>
      </c>
      <c r="E253" s="73">
        <v>0</v>
      </c>
      <c r="F253" s="73">
        <v>0</v>
      </c>
      <c r="G253" s="73">
        <v>0</v>
      </c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73">
        <v>0</v>
      </c>
      <c r="N253" s="73">
        <v>0</v>
      </c>
      <c r="O253" s="73">
        <v>0</v>
      </c>
      <c r="P253" s="94">
        <f t="shared" si="3"/>
        <v>0</v>
      </c>
    </row>
    <row r="254" spans="1:16" x14ac:dyDescent="0.2">
      <c r="A254" s="70"/>
      <c r="B254" s="95" t="s">
        <v>730</v>
      </c>
      <c r="C254" s="93" t="s">
        <v>723</v>
      </c>
      <c r="D254" s="73">
        <v>0</v>
      </c>
      <c r="E254" s="73">
        <v>0</v>
      </c>
      <c r="F254" s="73">
        <v>0</v>
      </c>
      <c r="G254" s="73">
        <v>0</v>
      </c>
      <c r="H254" s="73">
        <v>0</v>
      </c>
      <c r="I254" s="73">
        <v>0</v>
      </c>
      <c r="J254" s="73">
        <v>0</v>
      </c>
      <c r="K254" s="73">
        <v>0</v>
      </c>
      <c r="L254" s="73">
        <v>0</v>
      </c>
      <c r="M254" s="73">
        <v>0</v>
      </c>
      <c r="N254" s="73">
        <v>0</v>
      </c>
      <c r="O254" s="73">
        <v>0</v>
      </c>
      <c r="P254" s="94">
        <f t="shared" si="3"/>
        <v>0</v>
      </c>
    </row>
    <row r="255" spans="1:16" x14ac:dyDescent="0.2">
      <c r="A255" s="70"/>
      <c r="B255" s="95" t="s">
        <v>831</v>
      </c>
      <c r="C255" s="93" t="s">
        <v>723</v>
      </c>
      <c r="D255" s="73">
        <v>0</v>
      </c>
      <c r="E255" s="73">
        <v>0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94">
        <f t="shared" si="3"/>
        <v>0</v>
      </c>
    </row>
    <row r="256" spans="1:16" x14ac:dyDescent="0.2">
      <c r="B256" s="95" t="s">
        <v>734</v>
      </c>
      <c r="C256" s="93" t="s">
        <v>723</v>
      </c>
      <c r="D256" s="73">
        <v>0</v>
      </c>
      <c r="E256" s="73">
        <v>0</v>
      </c>
      <c r="F256" s="73">
        <v>0</v>
      </c>
      <c r="G256" s="73">
        <v>0</v>
      </c>
      <c r="H256" s="73">
        <v>0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  <c r="O256" s="73">
        <v>0</v>
      </c>
      <c r="P256" s="94">
        <f t="shared" si="3"/>
        <v>0</v>
      </c>
    </row>
    <row r="257" spans="2:16" x14ac:dyDescent="0.2">
      <c r="B257" s="95" t="s">
        <v>832</v>
      </c>
      <c r="C257" s="93" t="s">
        <v>723</v>
      </c>
      <c r="D257" s="73">
        <v>0</v>
      </c>
      <c r="E257" s="73">
        <v>0</v>
      </c>
      <c r="F257" s="73">
        <v>0</v>
      </c>
      <c r="G257" s="73">
        <v>0</v>
      </c>
      <c r="H257" s="73">
        <v>0</v>
      </c>
      <c r="I257" s="73">
        <v>0</v>
      </c>
      <c r="J257" s="73">
        <v>0</v>
      </c>
      <c r="K257" s="73">
        <v>0</v>
      </c>
      <c r="L257" s="73">
        <v>0</v>
      </c>
      <c r="M257" s="73">
        <v>0</v>
      </c>
      <c r="N257" s="73">
        <v>0</v>
      </c>
      <c r="O257" s="73">
        <v>0</v>
      </c>
      <c r="P257" s="94">
        <f t="shared" si="3"/>
        <v>0</v>
      </c>
    </row>
    <row r="258" spans="2:16" x14ac:dyDescent="0.2">
      <c r="B258" s="95" t="s">
        <v>8</v>
      </c>
      <c r="C258" s="93" t="s">
        <v>723</v>
      </c>
      <c r="D258" s="73">
        <v>29967.586886000001</v>
      </c>
      <c r="E258" s="73">
        <v>25835.886205999999</v>
      </c>
      <c r="F258" s="73">
        <v>21630.219096999997</v>
      </c>
      <c r="G258" s="73">
        <v>27325.015511000001</v>
      </c>
      <c r="H258" s="73">
        <v>28544.046347000003</v>
      </c>
      <c r="I258" s="73">
        <v>26373.512891999999</v>
      </c>
      <c r="J258" s="73">
        <v>27756.358211000002</v>
      </c>
      <c r="K258" s="73">
        <v>29551.92170000001</v>
      </c>
      <c r="L258" s="73">
        <v>29777.495190999998</v>
      </c>
      <c r="M258" s="73">
        <v>30516.498019000002</v>
      </c>
      <c r="N258" s="73">
        <v>29587.170217000003</v>
      </c>
      <c r="O258" s="73">
        <v>27949.119758999997</v>
      </c>
      <c r="P258" s="94">
        <f t="shared" si="3"/>
        <v>334814.83003600006</v>
      </c>
    </row>
    <row r="259" spans="2:16" x14ac:dyDescent="0.2">
      <c r="B259" s="95" t="s">
        <v>94</v>
      </c>
      <c r="C259" s="93" t="s">
        <v>723</v>
      </c>
      <c r="D259" s="73">
        <v>0</v>
      </c>
      <c r="E259" s="73">
        <v>0</v>
      </c>
      <c r="F259" s="73">
        <v>0</v>
      </c>
      <c r="G259" s="73"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94">
        <f t="shared" si="3"/>
        <v>0</v>
      </c>
    </row>
    <row r="260" spans="2:16" x14ac:dyDescent="0.2">
      <c r="B260" s="95" t="s">
        <v>833</v>
      </c>
      <c r="C260" s="93" t="s">
        <v>723</v>
      </c>
      <c r="D260" s="73">
        <v>0</v>
      </c>
      <c r="E260" s="73">
        <v>0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94">
        <f t="shared" si="3"/>
        <v>0</v>
      </c>
    </row>
    <row r="261" spans="2:16" x14ac:dyDescent="0.2">
      <c r="B261" s="95" t="s">
        <v>834</v>
      </c>
      <c r="C261" s="93" t="s">
        <v>723</v>
      </c>
      <c r="D261" s="73">
        <v>0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94">
        <f t="shared" si="3"/>
        <v>0</v>
      </c>
    </row>
    <row r="262" spans="2:16" x14ac:dyDescent="0.2">
      <c r="B262" s="95" t="s">
        <v>836</v>
      </c>
      <c r="C262" s="93" t="s">
        <v>723</v>
      </c>
      <c r="D262" s="73">
        <v>0</v>
      </c>
      <c r="E262" s="73">
        <v>0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94">
        <f t="shared" si="3"/>
        <v>0</v>
      </c>
    </row>
    <row r="263" spans="2:16" x14ac:dyDescent="0.2">
      <c r="B263" s="95" t="s">
        <v>837</v>
      </c>
      <c r="C263" s="93" t="s">
        <v>723</v>
      </c>
      <c r="D263" s="73">
        <v>0</v>
      </c>
      <c r="E263" s="73">
        <v>0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94">
        <f t="shared" si="3"/>
        <v>0</v>
      </c>
    </row>
    <row r="264" spans="2:16" x14ac:dyDescent="0.2">
      <c r="B264" s="95" t="s">
        <v>838</v>
      </c>
      <c r="C264" s="93" t="s">
        <v>723</v>
      </c>
      <c r="D264" s="73">
        <v>0</v>
      </c>
      <c r="E264" s="73">
        <v>0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94">
        <f t="shared" si="3"/>
        <v>0</v>
      </c>
    </row>
    <row r="265" spans="2:16" x14ac:dyDescent="0.2">
      <c r="B265" s="95" t="s">
        <v>835</v>
      </c>
      <c r="C265" s="93" t="s">
        <v>723</v>
      </c>
      <c r="D265" s="73">
        <v>0</v>
      </c>
      <c r="E265" s="73">
        <v>0</v>
      </c>
      <c r="F265" s="73">
        <v>0</v>
      </c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  <c r="O265" s="73">
        <v>0</v>
      </c>
      <c r="P265" s="94">
        <f t="shared" si="3"/>
        <v>0</v>
      </c>
    </row>
    <row r="266" spans="2:16" x14ac:dyDescent="0.2">
      <c r="B266" s="95" t="s">
        <v>839</v>
      </c>
      <c r="C266" s="93" t="s">
        <v>723</v>
      </c>
      <c r="D266" s="73">
        <v>0</v>
      </c>
      <c r="E266" s="73">
        <v>0</v>
      </c>
      <c r="F266" s="73">
        <v>0</v>
      </c>
      <c r="G266" s="73">
        <v>0</v>
      </c>
      <c r="H266" s="73">
        <v>0</v>
      </c>
      <c r="I266" s="73">
        <v>0</v>
      </c>
      <c r="J266" s="73">
        <v>0</v>
      </c>
      <c r="K266" s="73">
        <v>0</v>
      </c>
      <c r="L266" s="73">
        <v>0</v>
      </c>
      <c r="M266" s="73">
        <v>0</v>
      </c>
      <c r="N266" s="73">
        <v>0</v>
      </c>
      <c r="O266" s="73">
        <v>0</v>
      </c>
      <c r="P266" s="94">
        <f t="shared" si="3"/>
        <v>0</v>
      </c>
    </row>
    <row r="267" spans="2:16" x14ac:dyDescent="0.2">
      <c r="B267" s="95" t="s">
        <v>840</v>
      </c>
      <c r="C267" s="93" t="s">
        <v>723</v>
      </c>
      <c r="D267" s="73">
        <v>0</v>
      </c>
      <c r="E267" s="73">
        <v>0</v>
      </c>
      <c r="F267" s="73">
        <v>0</v>
      </c>
      <c r="G267" s="73">
        <v>0</v>
      </c>
      <c r="H267" s="73">
        <v>0</v>
      </c>
      <c r="I267" s="73">
        <v>0</v>
      </c>
      <c r="J267" s="73">
        <v>0</v>
      </c>
      <c r="K267" s="73">
        <v>0</v>
      </c>
      <c r="L267" s="73">
        <v>0</v>
      </c>
      <c r="M267" s="73">
        <v>0</v>
      </c>
      <c r="N267" s="73">
        <v>0</v>
      </c>
      <c r="O267" s="73">
        <v>0</v>
      </c>
      <c r="P267" s="94">
        <f t="shared" si="3"/>
        <v>0</v>
      </c>
    </row>
    <row r="268" spans="2:16" x14ac:dyDescent="0.2">
      <c r="B268" s="95" t="s">
        <v>700</v>
      </c>
      <c r="C268" s="93" t="s">
        <v>723</v>
      </c>
      <c r="D268" s="73">
        <v>0</v>
      </c>
      <c r="E268" s="73">
        <v>0</v>
      </c>
      <c r="F268" s="73">
        <v>0</v>
      </c>
      <c r="G268" s="73">
        <v>0</v>
      </c>
      <c r="H268" s="73">
        <v>0</v>
      </c>
      <c r="I268" s="73">
        <v>0</v>
      </c>
      <c r="J268" s="73">
        <v>0</v>
      </c>
      <c r="K268" s="73">
        <v>0</v>
      </c>
      <c r="L268" s="73">
        <v>0</v>
      </c>
      <c r="M268" s="73">
        <v>0</v>
      </c>
      <c r="N268" s="73">
        <v>0</v>
      </c>
      <c r="O268" s="73">
        <v>0</v>
      </c>
      <c r="P268" s="94">
        <f t="shared" si="3"/>
        <v>0</v>
      </c>
    </row>
    <row r="269" spans="2:16" x14ac:dyDescent="0.2">
      <c r="B269" s="95" t="s">
        <v>841</v>
      </c>
      <c r="C269" s="93" t="s">
        <v>723</v>
      </c>
      <c r="D269" s="73">
        <v>0</v>
      </c>
      <c r="E269" s="73">
        <v>0</v>
      </c>
      <c r="F269" s="73">
        <v>0</v>
      </c>
      <c r="G269" s="73">
        <v>0</v>
      </c>
      <c r="H269" s="73">
        <v>0</v>
      </c>
      <c r="I269" s="73">
        <v>0</v>
      </c>
      <c r="J269" s="73">
        <v>0</v>
      </c>
      <c r="K269" s="73">
        <v>0</v>
      </c>
      <c r="L269" s="73">
        <v>0</v>
      </c>
      <c r="M269" s="73">
        <v>0</v>
      </c>
      <c r="N269" s="73">
        <v>0</v>
      </c>
      <c r="O269" s="73">
        <v>0</v>
      </c>
      <c r="P269" s="94">
        <f t="shared" si="3"/>
        <v>0</v>
      </c>
    </row>
    <row r="270" spans="2:16" x14ac:dyDescent="0.2">
      <c r="B270" s="95" t="s">
        <v>757</v>
      </c>
      <c r="C270" s="93" t="s">
        <v>723</v>
      </c>
      <c r="D270" s="73">
        <v>0</v>
      </c>
      <c r="E270" s="73">
        <v>0</v>
      </c>
      <c r="F270" s="73">
        <v>0</v>
      </c>
      <c r="G270" s="73">
        <v>0</v>
      </c>
      <c r="H270" s="73">
        <v>0</v>
      </c>
      <c r="I270" s="73">
        <v>0</v>
      </c>
      <c r="J270" s="73">
        <v>0</v>
      </c>
      <c r="K270" s="73">
        <v>0</v>
      </c>
      <c r="L270" s="73">
        <v>0</v>
      </c>
      <c r="M270" s="73">
        <v>0</v>
      </c>
      <c r="N270" s="73">
        <v>0</v>
      </c>
      <c r="O270" s="73">
        <v>0</v>
      </c>
      <c r="P270" s="94">
        <f t="shared" si="3"/>
        <v>0</v>
      </c>
    </row>
    <row r="271" spans="2:16" x14ac:dyDescent="0.2">
      <c r="B271" s="95" t="s">
        <v>729</v>
      </c>
      <c r="C271" s="93" t="s">
        <v>723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3">
        <v>0</v>
      </c>
      <c r="K271" s="73">
        <v>0</v>
      </c>
      <c r="L271" s="73">
        <v>0</v>
      </c>
      <c r="M271" s="73">
        <v>0</v>
      </c>
      <c r="N271" s="73">
        <v>0</v>
      </c>
      <c r="O271" s="73">
        <v>0</v>
      </c>
      <c r="P271" s="94">
        <f t="shared" si="3"/>
        <v>0</v>
      </c>
    </row>
    <row r="272" spans="2:16" x14ac:dyDescent="0.2">
      <c r="B272" s="95" t="s">
        <v>751</v>
      </c>
      <c r="C272" s="93" t="s">
        <v>723</v>
      </c>
      <c r="D272" s="73">
        <v>0</v>
      </c>
      <c r="E272" s="73">
        <v>0</v>
      </c>
      <c r="F272" s="73">
        <v>0</v>
      </c>
      <c r="G272" s="73">
        <v>0</v>
      </c>
      <c r="H272" s="73">
        <v>0</v>
      </c>
      <c r="I272" s="73">
        <v>0</v>
      </c>
      <c r="J272" s="73">
        <v>0</v>
      </c>
      <c r="K272" s="73">
        <v>0</v>
      </c>
      <c r="L272" s="73">
        <v>0</v>
      </c>
      <c r="M272" s="73">
        <v>0</v>
      </c>
      <c r="N272" s="73">
        <v>0</v>
      </c>
      <c r="O272" s="73">
        <v>0</v>
      </c>
      <c r="P272" s="94">
        <f t="shared" si="3"/>
        <v>0</v>
      </c>
    </row>
    <row r="273" spans="2:16" x14ac:dyDescent="0.2">
      <c r="B273" s="95" t="s">
        <v>766</v>
      </c>
      <c r="C273" s="93" t="s">
        <v>723</v>
      </c>
      <c r="D273" s="73">
        <v>0</v>
      </c>
      <c r="E273" s="73">
        <v>0</v>
      </c>
      <c r="F273" s="73">
        <v>0</v>
      </c>
      <c r="G273" s="73">
        <v>0</v>
      </c>
      <c r="H273" s="73">
        <v>0</v>
      </c>
      <c r="I273" s="73">
        <v>0</v>
      </c>
      <c r="J273" s="73">
        <v>0</v>
      </c>
      <c r="K273" s="73">
        <v>0</v>
      </c>
      <c r="L273" s="73">
        <v>0</v>
      </c>
      <c r="M273" s="73">
        <v>0</v>
      </c>
      <c r="N273" s="73">
        <v>0</v>
      </c>
      <c r="O273" s="73">
        <v>0</v>
      </c>
      <c r="P273" s="94">
        <f t="shared" si="3"/>
        <v>0</v>
      </c>
    </row>
    <row r="274" spans="2:16" x14ac:dyDescent="0.2">
      <c r="B274" s="95" t="s">
        <v>842</v>
      </c>
      <c r="C274" s="93" t="s">
        <v>723</v>
      </c>
      <c r="D274" s="73">
        <v>0</v>
      </c>
      <c r="E274" s="73">
        <v>0</v>
      </c>
      <c r="F274" s="73">
        <v>0</v>
      </c>
      <c r="G274" s="73">
        <v>0</v>
      </c>
      <c r="H274" s="73">
        <v>0</v>
      </c>
      <c r="I274" s="73">
        <v>0</v>
      </c>
      <c r="J274" s="73">
        <v>0</v>
      </c>
      <c r="K274" s="73">
        <v>0</v>
      </c>
      <c r="L274" s="73">
        <v>0</v>
      </c>
      <c r="M274" s="73">
        <v>0</v>
      </c>
      <c r="N274" s="73">
        <v>0</v>
      </c>
      <c r="O274" s="73">
        <v>0</v>
      </c>
      <c r="P274" s="94">
        <f t="shared" si="3"/>
        <v>0</v>
      </c>
    </row>
    <row r="275" spans="2:16" x14ac:dyDescent="0.2">
      <c r="B275" s="95" t="s">
        <v>749</v>
      </c>
      <c r="C275" s="93" t="s">
        <v>723</v>
      </c>
      <c r="D275" s="73">
        <v>0</v>
      </c>
      <c r="E275" s="73">
        <v>0</v>
      </c>
      <c r="F275" s="73">
        <v>0</v>
      </c>
      <c r="G275" s="73">
        <v>0</v>
      </c>
      <c r="H275" s="73">
        <v>0</v>
      </c>
      <c r="I275" s="73">
        <v>0</v>
      </c>
      <c r="J275" s="73">
        <v>0</v>
      </c>
      <c r="K275" s="73">
        <v>0</v>
      </c>
      <c r="L275" s="73">
        <v>0</v>
      </c>
      <c r="M275" s="73">
        <v>0</v>
      </c>
      <c r="N275" s="73">
        <v>0</v>
      </c>
      <c r="O275" s="73">
        <v>0</v>
      </c>
      <c r="P275" s="94">
        <f t="shared" si="3"/>
        <v>0</v>
      </c>
    </row>
    <row r="276" spans="2:16" x14ac:dyDescent="0.2">
      <c r="B276" s="95" t="s">
        <v>843</v>
      </c>
      <c r="C276" s="93" t="s">
        <v>723</v>
      </c>
      <c r="D276" s="73">
        <v>0</v>
      </c>
      <c r="E276" s="73">
        <v>0</v>
      </c>
      <c r="F276" s="73">
        <v>0</v>
      </c>
      <c r="G276" s="73">
        <v>0</v>
      </c>
      <c r="H276" s="73">
        <v>0</v>
      </c>
      <c r="I276" s="73">
        <v>0</v>
      </c>
      <c r="J276" s="73">
        <v>0</v>
      </c>
      <c r="K276" s="73">
        <v>0</v>
      </c>
      <c r="L276" s="73">
        <v>0</v>
      </c>
      <c r="M276" s="73">
        <v>0</v>
      </c>
      <c r="N276" s="73">
        <v>0</v>
      </c>
      <c r="O276" s="73">
        <v>0</v>
      </c>
      <c r="P276" s="94">
        <f t="shared" si="3"/>
        <v>0</v>
      </c>
    </row>
    <row r="277" spans="2:16" x14ac:dyDescent="0.2">
      <c r="B277" s="95" t="s">
        <v>763</v>
      </c>
      <c r="C277" s="93" t="s">
        <v>723</v>
      </c>
      <c r="D277" s="73">
        <v>0</v>
      </c>
      <c r="E277" s="73">
        <v>0</v>
      </c>
      <c r="F277" s="73">
        <v>0</v>
      </c>
      <c r="G277" s="73">
        <v>0</v>
      </c>
      <c r="H277" s="73">
        <v>0</v>
      </c>
      <c r="I277" s="73">
        <v>0</v>
      </c>
      <c r="J277" s="73">
        <v>0</v>
      </c>
      <c r="K277" s="73">
        <v>0</v>
      </c>
      <c r="L277" s="73">
        <v>0</v>
      </c>
      <c r="M277" s="73">
        <v>0</v>
      </c>
      <c r="N277" s="73">
        <v>0</v>
      </c>
      <c r="O277" s="73">
        <v>0</v>
      </c>
      <c r="P277" s="94">
        <f t="shared" si="3"/>
        <v>0</v>
      </c>
    </row>
    <row r="278" spans="2:16" x14ac:dyDescent="0.2">
      <c r="B278" s="95" t="s">
        <v>740</v>
      </c>
      <c r="C278" s="93" t="s">
        <v>723</v>
      </c>
      <c r="D278" s="73">
        <v>1885.1994920000002</v>
      </c>
      <c r="E278" s="73">
        <v>1630.53098</v>
      </c>
      <c r="F278" s="73">
        <v>1998.7418910000001</v>
      </c>
      <c r="G278" s="73">
        <v>1651.5918764465</v>
      </c>
      <c r="H278" s="73">
        <v>1452.34930261779</v>
      </c>
      <c r="I278" s="73">
        <v>1326.6982828780101</v>
      </c>
      <c r="J278" s="73">
        <v>1464.607368</v>
      </c>
      <c r="K278" s="73">
        <v>1700.0092389849194</v>
      </c>
      <c r="L278" s="73">
        <v>1771.8717166505</v>
      </c>
      <c r="M278" s="73">
        <v>2104.8793147388601</v>
      </c>
      <c r="N278" s="73">
        <v>2110.7294737547199</v>
      </c>
      <c r="O278" s="73">
        <v>2182.1902979973497</v>
      </c>
      <c r="P278" s="94">
        <f t="shared" si="3"/>
        <v>21279.399235068649</v>
      </c>
    </row>
    <row r="279" spans="2:16" x14ac:dyDescent="0.2">
      <c r="B279" s="95" t="s">
        <v>741</v>
      </c>
      <c r="C279" s="93" t="s">
        <v>723</v>
      </c>
      <c r="D279" s="73">
        <v>3747.4994270000002</v>
      </c>
      <c r="E279" s="73">
        <v>3162.1901039999998</v>
      </c>
      <c r="F279" s="73">
        <v>3327.7831160000001</v>
      </c>
      <c r="G279" s="73">
        <v>2871.99200344151</v>
      </c>
      <c r="H279" s="73">
        <v>2648.80839971671</v>
      </c>
      <c r="I279" s="73">
        <v>2551.3426708635102</v>
      </c>
      <c r="J279" s="73">
        <v>2616.0636249999998</v>
      </c>
      <c r="K279" s="73">
        <v>3083.6067399793387</v>
      </c>
      <c r="L279" s="73">
        <v>3534.0679691933597</v>
      </c>
      <c r="M279" s="73">
        <v>3841.4747442652097</v>
      </c>
      <c r="N279" s="73">
        <v>3746.09577877319</v>
      </c>
      <c r="O279" s="73">
        <v>3550.55492903196</v>
      </c>
      <c r="P279" s="94">
        <f t="shared" si="3"/>
        <v>38681.47950726479</v>
      </c>
    </row>
    <row r="280" spans="2:16" x14ac:dyDescent="0.2">
      <c r="B280" s="95" t="s">
        <v>745</v>
      </c>
      <c r="C280" s="93" t="s">
        <v>723</v>
      </c>
      <c r="D280" s="73">
        <v>0</v>
      </c>
      <c r="E280" s="73">
        <v>0</v>
      </c>
      <c r="F280" s="73">
        <v>0</v>
      </c>
      <c r="G280" s="73">
        <v>0</v>
      </c>
      <c r="H280" s="73">
        <v>0</v>
      </c>
      <c r="I280" s="73">
        <v>0</v>
      </c>
      <c r="J280" s="73">
        <v>0</v>
      </c>
      <c r="K280" s="73">
        <v>0</v>
      </c>
      <c r="L280" s="73">
        <v>0</v>
      </c>
      <c r="M280" s="73">
        <v>0</v>
      </c>
      <c r="N280" s="73">
        <v>0</v>
      </c>
      <c r="O280" s="73">
        <v>0</v>
      </c>
      <c r="P280" s="94">
        <f t="shared" si="3"/>
        <v>0</v>
      </c>
    </row>
    <row r="281" spans="2:16" x14ac:dyDescent="0.2">
      <c r="B281" s="95" t="s">
        <v>566</v>
      </c>
      <c r="C281" s="93" t="s">
        <v>723</v>
      </c>
      <c r="D281" s="73">
        <v>804.62330499999905</v>
      </c>
      <c r="E281" s="73">
        <v>844.04164500000002</v>
      </c>
      <c r="F281" s="73">
        <v>1119.9485889999999</v>
      </c>
      <c r="G281" s="73">
        <v>1077.7843249999999</v>
      </c>
      <c r="H281" s="73">
        <v>1171.6871270000001</v>
      </c>
      <c r="I281" s="73">
        <v>1100.933511</v>
      </c>
      <c r="J281" s="73">
        <v>1169.268429</v>
      </c>
      <c r="K281" s="73">
        <v>1184.6027450000001</v>
      </c>
      <c r="L281" s="73">
        <v>955.12877700000001</v>
      </c>
      <c r="M281" s="73">
        <v>811.44427999999903</v>
      </c>
      <c r="N281" s="73">
        <v>1005.166514</v>
      </c>
      <c r="O281" s="73">
        <v>929.77275699999996</v>
      </c>
      <c r="P281" s="94">
        <f t="shared" si="3"/>
        <v>12174.402004</v>
      </c>
    </row>
    <row r="282" spans="2:16" x14ac:dyDescent="0.2">
      <c r="B282" s="95" t="s">
        <v>770</v>
      </c>
      <c r="C282" s="93" t="s">
        <v>723</v>
      </c>
      <c r="D282" s="73">
        <v>0</v>
      </c>
      <c r="E282" s="73">
        <v>0</v>
      </c>
      <c r="F282" s="73">
        <v>0</v>
      </c>
      <c r="G282" s="73">
        <v>0</v>
      </c>
      <c r="H282" s="73">
        <v>0</v>
      </c>
      <c r="I282" s="73">
        <v>0</v>
      </c>
      <c r="J282" s="73">
        <v>0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94">
        <f t="shared" si="3"/>
        <v>0</v>
      </c>
    </row>
    <row r="283" spans="2:16" x14ac:dyDescent="0.2">
      <c r="B283" s="95" t="s">
        <v>149</v>
      </c>
      <c r="C283" s="93" t="s">
        <v>723</v>
      </c>
      <c r="D283" s="73">
        <v>0</v>
      </c>
      <c r="E283" s="73">
        <v>0</v>
      </c>
      <c r="F283" s="73">
        <v>0</v>
      </c>
      <c r="G283" s="73">
        <v>0</v>
      </c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P283" s="94">
        <f t="shared" si="3"/>
        <v>0</v>
      </c>
    </row>
    <row r="284" spans="2:16" x14ac:dyDescent="0.2">
      <c r="B284" s="95" t="s">
        <v>102</v>
      </c>
      <c r="C284" s="93" t="s">
        <v>723</v>
      </c>
      <c r="D284" s="73">
        <v>16394.164559592395</v>
      </c>
      <c r="E284" s="73">
        <v>12893.757196915183</v>
      </c>
      <c r="F284" s="73">
        <v>9024.3279896035983</v>
      </c>
      <c r="G284" s="73">
        <v>12931.482851453773</v>
      </c>
      <c r="H284" s="73">
        <v>12203.332094691154</v>
      </c>
      <c r="I284" s="73">
        <v>17761.206142591625</v>
      </c>
      <c r="J284" s="73">
        <v>19337.117732977633</v>
      </c>
      <c r="K284" s="73">
        <v>19037.736597482937</v>
      </c>
      <c r="L284" s="73">
        <v>16453.998769400463</v>
      </c>
      <c r="M284" s="73">
        <v>12426.473092095939</v>
      </c>
      <c r="N284" s="73">
        <v>9060.839089560197</v>
      </c>
      <c r="O284" s="73">
        <v>10579.182002186779</v>
      </c>
      <c r="P284" s="94">
        <f t="shared" si="3"/>
        <v>168103.61811855168</v>
      </c>
    </row>
    <row r="285" spans="2:16" x14ac:dyDescent="0.2">
      <c r="B285" s="95" t="s">
        <v>844</v>
      </c>
      <c r="C285" s="93" t="s">
        <v>723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94">
        <f t="shared" si="3"/>
        <v>0</v>
      </c>
    </row>
    <row r="286" spans="2:16" x14ac:dyDescent="0.2">
      <c r="B286" s="95" t="s">
        <v>753</v>
      </c>
      <c r="C286" s="93" t="s">
        <v>723</v>
      </c>
      <c r="D286" s="73">
        <v>0</v>
      </c>
      <c r="E286" s="73">
        <v>0</v>
      </c>
      <c r="F286" s="73">
        <v>0</v>
      </c>
      <c r="G286" s="73">
        <v>0</v>
      </c>
      <c r="H286" s="73">
        <v>0</v>
      </c>
      <c r="I286" s="73">
        <v>0</v>
      </c>
      <c r="J286" s="73">
        <v>0</v>
      </c>
      <c r="K286" s="73">
        <v>0</v>
      </c>
      <c r="L286" s="73">
        <v>0</v>
      </c>
      <c r="M286" s="73">
        <v>0</v>
      </c>
      <c r="N286" s="73">
        <v>0</v>
      </c>
      <c r="O286" s="73">
        <v>0</v>
      </c>
      <c r="P286" s="94">
        <f t="shared" si="3"/>
        <v>0</v>
      </c>
    </row>
    <row r="287" spans="2:16" x14ac:dyDescent="0.2">
      <c r="B287" s="95" t="s">
        <v>845</v>
      </c>
      <c r="C287" s="93" t="s">
        <v>723</v>
      </c>
      <c r="D287" s="73">
        <v>0</v>
      </c>
      <c r="E287" s="73">
        <v>0</v>
      </c>
      <c r="F287" s="73">
        <v>0</v>
      </c>
      <c r="G287" s="73">
        <v>0</v>
      </c>
      <c r="H287" s="73">
        <v>0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94">
        <f t="shared" si="3"/>
        <v>0</v>
      </c>
    </row>
    <row r="288" spans="2:16" x14ac:dyDescent="0.2">
      <c r="B288" s="95" t="s">
        <v>754</v>
      </c>
      <c r="C288" s="93" t="s">
        <v>723</v>
      </c>
      <c r="D288" s="73">
        <v>0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94">
        <f t="shared" si="3"/>
        <v>0</v>
      </c>
    </row>
    <row r="289" spans="2:16" x14ac:dyDescent="0.2">
      <c r="B289" s="95" t="s">
        <v>846</v>
      </c>
      <c r="C289" s="93" t="s">
        <v>723</v>
      </c>
      <c r="D289" s="73">
        <v>0</v>
      </c>
      <c r="E289" s="73">
        <v>0</v>
      </c>
      <c r="F289" s="73">
        <v>0</v>
      </c>
      <c r="G289" s="73">
        <v>0</v>
      </c>
      <c r="H289" s="73">
        <v>0</v>
      </c>
      <c r="I289" s="73">
        <v>0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P289" s="94">
        <f t="shared" si="3"/>
        <v>0</v>
      </c>
    </row>
    <row r="290" spans="2:16" x14ac:dyDescent="0.2">
      <c r="B290" s="95" t="s">
        <v>153</v>
      </c>
      <c r="C290" s="93" t="s">
        <v>723</v>
      </c>
      <c r="D290" s="73">
        <v>0</v>
      </c>
      <c r="E290" s="73">
        <v>0</v>
      </c>
      <c r="F290" s="73">
        <v>0</v>
      </c>
      <c r="G290" s="73">
        <v>0</v>
      </c>
      <c r="H290" s="73">
        <v>0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94">
        <f t="shared" si="3"/>
        <v>0</v>
      </c>
    </row>
    <row r="291" spans="2:16" x14ac:dyDescent="0.2">
      <c r="B291" s="95" t="s">
        <v>691</v>
      </c>
      <c r="C291" s="93" t="s">
        <v>723</v>
      </c>
      <c r="D291" s="73">
        <v>0</v>
      </c>
      <c r="E291" s="73">
        <v>0</v>
      </c>
      <c r="F291" s="73">
        <v>0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94">
        <f t="shared" si="3"/>
        <v>0</v>
      </c>
    </row>
    <row r="292" spans="2:16" x14ac:dyDescent="0.2">
      <c r="B292" s="95" t="s">
        <v>847</v>
      </c>
      <c r="C292" s="93" t="s">
        <v>723</v>
      </c>
      <c r="D292" s="73">
        <v>0</v>
      </c>
      <c r="E292" s="73">
        <v>0</v>
      </c>
      <c r="F292" s="73">
        <v>0</v>
      </c>
      <c r="G292" s="73">
        <v>0</v>
      </c>
      <c r="H292" s="73">
        <v>0</v>
      </c>
      <c r="I292" s="73">
        <v>0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94">
        <f t="shared" si="3"/>
        <v>0</v>
      </c>
    </row>
    <row r="293" spans="2:16" x14ac:dyDescent="0.2">
      <c r="B293" s="95" t="s">
        <v>687</v>
      </c>
      <c r="C293" s="93" t="s">
        <v>723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94">
        <f t="shared" si="3"/>
        <v>0</v>
      </c>
    </row>
    <row r="294" spans="2:16" x14ac:dyDescent="0.2">
      <c r="B294" s="95" t="s">
        <v>631</v>
      </c>
      <c r="C294" s="93" t="s">
        <v>723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>
        <v>0</v>
      </c>
      <c r="J294" s="73">
        <v>0</v>
      </c>
      <c r="K294" s="73">
        <v>0</v>
      </c>
      <c r="L294" s="73">
        <v>0</v>
      </c>
      <c r="M294" s="73">
        <v>0</v>
      </c>
      <c r="N294" s="73">
        <v>0</v>
      </c>
      <c r="O294" s="73">
        <v>0</v>
      </c>
      <c r="P294" s="94">
        <f t="shared" si="3"/>
        <v>0</v>
      </c>
    </row>
    <row r="295" spans="2:16" x14ac:dyDescent="0.2">
      <c r="B295" s="95" t="s">
        <v>561</v>
      </c>
      <c r="C295" s="93" t="s">
        <v>723</v>
      </c>
      <c r="D295" s="73">
        <v>3291.5999449999999</v>
      </c>
      <c r="E295" s="73">
        <v>2050.8758359999997</v>
      </c>
      <c r="F295" s="73">
        <v>1989.380545</v>
      </c>
      <c r="G295" s="73">
        <v>1159.140373</v>
      </c>
      <c r="H295" s="73">
        <v>1460.9872579999999</v>
      </c>
      <c r="I295" s="73">
        <v>1798.8879069999998</v>
      </c>
      <c r="J295" s="73">
        <v>2648.9943429999998</v>
      </c>
      <c r="K295" s="73">
        <v>2219.7268700000004</v>
      </c>
      <c r="L295" s="73">
        <v>2410.2136800000003</v>
      </c>
      <c r="M295" s="73">
        <v>1612.919928</v>
      </c>
      <c r="N295" s="73">
        <v>1415.4578179999999</v>
      </c>
      <c r="O295" s="73">
        <v>3010.5014719999999</v>
      </c>
      <c r="P295" s="94">
        <f t="shared" si="3"/>
        <v>25068.685974999997</v>
      </c>
    </row>
    <row r="296" spans="2:16" x14ac:dyDescent="0.2">
      <c r="B296" s="95" t="s">
        <v>848</v>
      </c>
      <c r="C296" s="93" t="s">
        <v>723</v>
      </c>
      <c r="D296" s="73">
        <v>0</v>
      </c>
      <c r="E296" s="73">
        <v>0</v>
      </c>
      <c r="F296" s="73">
        <v>0</v>
      </c>
      <c r="G296" s="73">
        <v>0</v>
      </c>
      <c r="H296" s="73">
        <v>0</v>
      </c>
      <c r="I296" s="73">
        <v>0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P296" s="94">
        <f t="shared" si="3"/>
        <v>0</v>
      </c>
    </row>
    <row r="297" spans="2:16" x14ac:dyDescent="0.2">
      <c r="B297" s="95" t="s">
        <v>849</v>
      </c>
      <c r="C297" s="93" t="s">
        <v>723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94">
        <f t="shared" si="3"/>
        <v>0</v>
      </c>
    </row>
    <row r="298" spans="2:16" x14ac:dyDescent="0.2">
      <c r="B298" s="95" t="s">
        <v>850</v>
      </c>
      <c r="C298" s="93" t="s">
        <v>723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P298" s="94">
        <f t="shared" si="3"/>
        <v>0</v>
      </c>
    </row>
    <row r="299" spans="2:16" x14ac:dyDescent="0.2">
      <c r="B299" s="95" t="s">
        <v>601</v>
      </c>
      <c r="C299" s="93" t="s">
        <v>723</v>
      </c>
      <c r="D299" s="73">
        <v>0</v>
      </c>
      <c r="E299" s="73">
        <v>0</v>
      </c>
      <c r="F299" s="73">
        <v>0</v>
      </c>
      <c r="G299" s="73">
        <v>0</v>
      </c>
      <c r="H299" s="73">
        <v>0</v>
      </c>
      <c r="I299" s="73">
        <v>0</v>
      </c>
      <c r="J299" s="73">
        <v>0</v>
      </c>
      <c r="K299" s="73">
        <v>0</v>
      </c>
      <c r="L299" s="73">
        <v>0</v>
      </c>
      <c r="M299" s="73">
        <v>0</v>
      </c>
      <c r="N299" s="73">
        <v>0</v>
      </c>
      <c r="O299" s="73">
        <v>0</v>
      </c>
      <c r="P299" s="94">
        <f t="shared" si="3"/>
        <v>0</v>
      </c>
    </row>
    <row r="300" spans="2:16" x14ac:dyDescent="0.2">
      <c r="B300" s="95" t="s">
        <v>602</v>
      </c>
      <c r="C300" s="93" t="s">
        <v>723</v>
      </c>
      <c r="D300" s="73">
        <v>0</v>
      </c>
      <c r="E300" s="73">
        <v>0</v>
      </c>
      <c r="F300" s="73">
        <v>0</v>
      </c>
      <c r="G300" s="73">
        <v>0</v>
      </c>
      <c r="H300" s="73">
        <v>0</v>
      </c>
      <c r="I300" s="73">
        <v>0</v>
      </c>
      <c r="J300" s="73">
        <v>0</v>
      </c>
      <c r="K300" s="73">
        <v>0</v>
      </c>
      <c r="L300" s="73">
        <v>0</v>
      </c>
      <c r="M300" s="73">
        <v>0</v>
      </c>
      <c r="N300" s="73">
        <v>0</v>
      </c>
      <c r="O300" s="73">
        <v>0</v>
      </c>
      <c r="P300" s="94">
        <f t="shared" si="3"/>
        <v>0</v>
      </c>
    </row>
    <row r="301" spans="2:16" x14ac:dyDescent="0.2">
      <c r="B301" s="95" t="s">
        <v>744</v>
      </c>
      <c r="C301" s="93" t="s">
        <v>723</v>
      </c>
      <c r="D301" s="73">
        <v>0</v>
      </c>
      <c r="E301" s="73">
        <v>0</v>
      </c>
      <c r="F301" s="73">
        <v>0</v>
      </c>
      <c r="G301" s="73">
        <v>0</v>
      </c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94">
        <f t="shared" si="3"/>
        <v>0</v>
      </c>
    </row>
    <row r="302" spans="2:16" x14ac:dyDescent="0.2">
      <c r="B302" s="95" t="s">
        <v>851</v>
      </c>
      <c r="C302" s="93" t="s">
        <v>723</v>
      </c>
      <c r="D302" s="73">
        <v>0</v>
      </c>
      <c r="E302" s="73">
        <v>0</v>
      </c>
      <c r="F302" s="73">
        <v>0</v>
      </c>
      <c r="G302" s="73">
        <v>0</v>
      </c>
      <c r="H302" s="73">
        <v>0</v>
      </c>
      <c r="I302" s="73">
        <v>0</v>
      </c>
      <c r="J302" s="73">
        <v>0</v>
      </c>
      <c r="K302" s="73">
        <v>0</v>
      </c>
      <c r="L302" s="73">
        <v>0</v>
      </c>
      <c r="M302" s="73">
        <v>0</v>
      </c>
      <c r="N302" s="73">
        <v>0</v>
      </c>
      <c r="O302" s="73">
        <v>0</v>
      </c>
      <c r="P302" s="94">
        <f t="shared" si="3"/>
        <v>0</v>
      </c>
    </row>
    <row r="303" spans="2:16" x14ac:dyDescent="0.2">
      <c r="B303" s="95" t="s">
        <v>116</v>
      </c>
      <c r="C303" s="93" t="s">
        <v>723</v>
      </c>
      <c r="D303" s="73">
        <v>0</v>
      </c>
      <c r="E303" s="73">
        <v>0</v>
      </c>
      <c r="F303" s="73">
        <v>0</v>
      </c>
      <c r="G303" s="73">
        <v>0</v>
      </c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73">
        <v>0</v>
      </c>
      <c r="N303" s="73">
        <v>0</v>
      </c>
      <c r="O303" s="73">
        <v>0</v>
      </c>
      <c r="P303" s="94">
        <f t="shared" si="3"/>
        <v>0</v>
      </c>
    </row>
    <row r="304" spans="2:16" x14ac:dyDescent="0.2">
      <c r="B304" s="95" t="s">
        <v>681</v>
      </c>
      <c r="C304" s="93" t="s">
        <v>723</v>
      </c>
      <c r="D304" s="73">
        <v>1342.730276</v>
      </c>
      <c r="E304" s="73">
        <v>1295.474201</v>
      </c>
      <c r="F304" s="73">
        <v>1481.4063529999999</v>
      </c>
      <c r="G304" s="73">
        <v>1578.249386</v>
      </c>
      <c r="H304" s="73">
        <v>1777.4031370000002</v>
      </c>
      <c r="I304" s="73">
        <v>1908.8122200000003</v>
      </c>
      <c r="J304" s="73">
        <v>1948.5122759999999</v>
      </c>
      <c r="K304" s="73">
        <v>1886.0411009999996</v>
      </c>
      <c r="L304" s="73">
        <v>1815.5968680000001</v>
      </c>
      <c r="M304" s="73">
        <v>1930.9430659999998</v>
      </c>
      <c r="N304" s="73">
        <v>1806.4926029999997</v>
      </c>
      <c r="O304" s="73">
        <v>1789.3793619999999</v>
      </c>
      <c r="P304" s="94">
        <f t="shared" si="3"/>
        <v>20561.040848999997</v>
      </c>
    </row>
    <row r="305" spans="2:16" x14ac:dyDescent="0.2">
      <c r="B305" s="95" t="s">
        <v>570</v>
      </c>
      <c r="C305" s="93" t="s">
        <v>723</v>
      </c>
      <c r="D305" s="73">
        <v>0</v>
      </c>
      <c r="E305" s="73">
        <v>0</v>
      </c>
      <c r="F305" s="73">
        <v>0</v>
      </c>
      <c r="G305" s="73">
        <v>0</v>
      </c>
      <c r="H305" s="73">
        <v>0</v>
      </c>
      <c r="I305" s="73">
        <v>0</v>
      </c>
      <c r="J305" s="73">
        <v>0</v>
      </c>
      <c r="K305" s="73">
        <v>0</v>
      </c>
      <c r="L305" s="73">
        <v>0</v>
      </c>
      <c r="M305" s="73">
        <v>0</v>
      </c>
      <c r="N305" s="73">
        <v>0</v>
      </c>
      <c r="O305" s="73">
        <v>0</v>
      </c>
      <c r="P305" s="94">
        <f t="shared" si="3"/>
        <v>0</v>
      </c>
    </row>
    <row r="306" spans="2:16" x14ac:dyDescent="0.2">
      <c r="B306" s="95" t="s">
        <v>366</v>
      </c>
      <c r="C306" s="93" t="s">
        <v>723</v>
      </c>
      <c r="D306" s="73">
        <v>0</v>
      </c>
      <c r="E306" s="73">
        <v>0</v>
      </c>
      <c r="F306" s="73">
        <v>0</v>
      </c>
      <c r="G306" s="73">
        <v>0</v>
      </c>
      <c r="H306" s="73">
        <v>0</v>
      </c>
      <c r="I306" s="73">
        <v>0</v>
      </c>
      <c r="J306" s="73">
        <v>0</v>
      </c>
      <c r="K306" s="73">
        <v>0</v>
      </c>
      <c r="L306" s="73">
        <v>0</v>
      </c>
      <c r="M306" s="73">
        <v>0</v>
      </c>
      <c r="N306" s="73">
        <v>0</v>
      </c>
      <c r="O306" s="73">
        <v>0</v>
      </c>
      <c r="P306" s="94">
        <f t="shared" si="3"/>
        <v>0</v>
      </c>
    </row>
    <row r="307" spans="2:16" x14ac:dyDescent="0.2">
      <c r="B307" s="95" t="s">
        <v>852</v>
      </c>
      <c r="C307" s="93" t="s">
        <v>723</v>
      </c>
      <c r="D307" s="73">
        <v>0</v>
      </c>
      <c r="E307" s="73">
        <v>0</v>
      </c>
      <c r="F307" s="73">
        <v>0</v>
      </c>
      <c r="G307" s="73">
        <v>0</v>
      </c>
      <c r="H307" s="73">
        <v>0</v>
      </c>
      <c r="I307" s="73">
        <v>0</v>
      </c>
      <c r="J307" s="73">
        <v>0</v>
      </c>
      <c r="K307" s="73">
        <v>0</v>
      </c>
      <c r="L307" s="73">
        <v>0</v>
      </c>
      <c r="M307" s="73">
        <v>0</v>
      </c>
      <c r="N307" s="73">
        <v>0</v>
      </c>
      <c r="O307" s="73">
        <v>0</v>
      </c>
      <c r="P307" s="94">
        <f t="shared" si="3"/>
        <v>0</v>
      </c>
    </row>
    <row r="308" spans="2:16" x14ac:dyDescent="0.2">
      <c r="B308" s="95" t="s">
        <v>113</v>
      </c>
      <c r="C308" s="93" t="s">
        <v>723</v>
      </c>
      <c r="D308" s="73">
        <v>0</v>
      </c>
      <c r="E308" s="73">
        <v>0</v>
      </c>
      <c r="F308" s="73">
        <v>0</v>
      </c>
      <c r="G308" s="73">
        <v>0</v>
      </c>
      <c r="H308" s="73">
        <v>0</v>
      </c>
      <c r="I308" s="73">
        <v>0</v>
      </c>
      <c r="J308" s="73">
        <v>0</v>
      </c>
      <c r="K308" s="73">
        <v>0</v>
      </c>
      <c r="L308" s="73">
        <v>0</v>
      </c>
      <c r="M308" s="73">
        <v>0</v>
      </c>
      <c r="N308" s="73">
        <v>0</v>
      </c>
      <c r="O308" s="73">
        <v>0</v>
      </c>
      <c r="P308" s="94">
        <f t="shared" si="3"/>
        <v>0</v>
      </c>
    </row>
    <row r="309" spans="2:16" x14ac:dyDescent="0.2">
      <c r="B309" s="95" t="s">
        <v>221</v>
      </c>
      <c r="C309" s="93" t="s">
        <v>723</v>
      </c>
      <c r="D309" s="73">
        <v>20814.201516165253</v>
      </c>
      <c r="E309" s="73">
        <v>19027.575309787851</v>
      </c>
      <c r="F309" s="73">
        <v>20828.08554375797</v>
      </c>
      <c r="G309" s="73">
        <v>19757.788172066128</v>
      </c>
      <c r="H309" s="73">
        <v>20335.700567562129</v>
      </c>
      <c r="I309" s="73">
        <v>19562.441977025024</v>
      </c>
      <c r="J309" s="73">
        <v>19864.377654782966</v>
      </c>
      <c r="K309" s="73">
        <v>21050.061262649477</v>
      </c>
      <c r="L309" s="73">
        <v>18625.044476625229</v>
      </c>
      <c r="M309" s="73">
        <v>20560.881333760513</v>
      </c>
      <c r="N309" s="73">
        <v>21325.801697715102</v>
      </c>
      <c r="O309" s="73">
        <v>21346.523305427236</v>
      </c>
      <c r="P309" s="94">
        <f t="shared" si="3"/>
        <v>243098.48281732487</v>
      </c>
    </row>
    <row r="310" spans="2:16" x14ac:dyDescent="0.2">
      <c r="B310" s="95" t="s">
        <v>853</v>
      </c>
      <c r="C310" s="93" t="s">
        <v>723</v>
      </c>
      <c r="D310" s="73">
        <v>33.609099999999998</v>
      </c>
      <c r="E310" s="73">
        <v>351.62307000000021</v>
      </c>
      <c r="F310" s="73">
        <v>395.93864999999988</v>
      </c>
      <c r="G310" s="73">
        <v>353.13581000000005</v>
      </c>
      <c r="H310" s="73">
        <v>686.31761899999992</v>
      </c>
      <c r="I310" s="73">
        <v>734.68631400000004</v>
      </c>
      <c r="J310" s="73">
        <v>787.85499200000004</v>
      </c>
      <c r="K310" s="73">
        <v>870.68822100000034</v>
      </c>
      <c r="L310" s="73">
        <v>1074.0028810000001</v>
      </c>
      <c r="M310" s="73">
        <v>1301.156140999999</v>
      </c>
      <c r="N310" s="73">
        <v>1477.2822559999991</v>
      </c>
      <c r="O310" s="73">
        <v>1961.012605999998</v>
      </c>
      <c r="P310" s="94">
        <f t="shared" si="3"/>
        <v>10027.307659999997</v>
      </c>
    </row>
    <row r="311" spans="2:16" x14ac:dyDescent="0.2">
      <c r="B311" s="95" t="s">
        <v>132</v>
      </c>
      <c r="C311" s="93" t="s">
        <v>723</v>
      </c>
      <c r="D311" s="73">
        <v>0</v>
      </c>
      <c r="E311" s="73">
        <v>0</v>
      </c>
      <c r="F311" s="73">
        <v>0</v>
      </c>
      <c r="G311" s="73">
        <v>0</v>
      </c>
      <c r="H311" s="73">
        <v>0</v>
      </c>
      <c r="I311" s="73">
        <v>0</v>
      </c>
      <c r="J311" s="73">
        <v>0</v>
      </c>
      <c r="K311" s="73">
        <v>0</v>
      </c>
      <c r="L311" s="73">
        <v>0</v>
      </c>
      <c r="M311" s="73">
        <v>0</v>
      </c>
      <c r="N311" s="73">
        <v>0</v>
      </c>
      <c r="O311" s="73">
        <v>0</v>
      </c>
      <c r="P311" s="94">
        <f t="shared" si="3"/>
        <v>0</v>
      </c>
    </row>
    <row r="312" spans="2:16" x14ac:dyDescent="0.2">
      <c r="B312" s="95" t="s">
        <v>688</v>
      </c>
      <c r="C312" s="93" t="s">
        <v>723</v>
      </c>
      <c r="D312" s="73">
        <v>0</v>
      </c>
      <c r="E312" s="73">
        <v>0</v>
      </c>
      <c r="F312" s="73">
        <v>0</v>
      </c>
      <c r="G312" s="73">
        <v>0</v>
      </c>
      <c r="H312" s="73">
        <v>0</v>
      </c>
      <c r="I312" s="73">
        <v>0</v>
      </c>
      <c r="J312" s="73">
        <v>0</v>
      </c>
      <c r="K312" s="73">
        <v>0</v>
      </c>
      <c r="L312" s="73">
        <v>0</v>
      </c>
      <c r="M312" s="73">
        <v>0</v>
      </c>
      <c r="N312" s="73">
        <v>0</v>
      </c>
      <c r="O312" s="73">
        <v>0</v>
      </c>
      <c r="P312" s="94">
        <f t="shared" si="3"/>
        <v>0</v>
      </c>
    </row>
    <row r="313" spans="2:16" x14ac:dyDescent="0.2">
      <c r="B313" s="95" t="s">
        <v>614</v>
      </c>
      <c r="C313" s="93" t="s">
        <v>723</v>
      </c>
      <c r="D313" s="73">
        <v>26400.257819633047</v>
      </c>
      <c r="E313" s="73">
        <v>25098.052718163915</v>
      </c>
      <c r="F313" s="73">
        <v>28683.944303440363</v>
      </c>
      <c r="G313" s="73">
        <v>25816.685338998577</v>
      </c>
      <c r="H313" s="73">
        <v>28762.567183498308</v>
      </c>
      <c r="I313" s="73">
        <v>41709.010923360984</v>
      </c>
      <c r="J313" s="73">
        <v>45526.416320092889</v>
      </c>
      <c r="K313" s="73">
        <v>43003.795197144245</v>
      </c>
      <c r="L313" s="73">
        <v>33909.077134502091</v>
      </c>
      <c r="M313" s="73">
        <v>48339.342307567837</v>
      </c>
      <c r="N313" s="73">
        <v>49004.060977264387</v>
      </c>
      <c r="O313" s="73">
        <v>51410.108806821227</v>
      </c>
      <c r="P313" s="94">
        <f t="shared" si="3"/>
        <v>447663.31903048779</v>
      </c>
    </row>
    <row r="314" spans="2:16" x14ac:dyDescent="0.2">
      <c r="B314" s="95" t="s">
        <v>127</v>
      </c>
      <c r="C314" s="93" t="s">
        <v>723</v>
      </c>
      <c r="D314" s="73">
        <v>0</v>
      </c>
      <c r="E314" s="73">
        <v>0</v>
      </c>
      <c r="F314" s="73">
        <v>0</v>
      </c>
      <c r="G314" s="73">
        <v>0</v>
      </c>
      <c r="H314" s="73">
        <v>0</v>
      </c>
      <c r="I314" s="73">
        <v>0</v>
      </c>
      <c r="J314" s="73">
        <v>0</v>
      </c>
      <c r="K314" s="73">
        <v>0</v>
      </c>
      <c r="L314" s="73">
        <v>0</v>
      </c>
      <c r="M314" s="73">
        <v>0</v>
      </c>
      <c r="N314" s="73">
        <v>0</v>
      </c>
      <c r="O314" s="73">
        <v>0</v>
      </c>
      <c r="P314" s="94">
        <f t="shared" si="3"/>
        <v>0</v>
      </c>
    </row>
    <row r="315" spans="2:16" x14ac:dyDescent="0.2">
      <c r="B315" s="95" t="s">
        <v>854</v>
      </c>
      <c r="C315" s="93" t="s">
        <v>723</v>
      </c>
      <c r="D315" s="73">
        <v>0</v>
      </c>
      <c r="E315" s="73">
        <v>0</v>
      </c>
      <c r="F315" s="73">
        <v>0</v>
      </c>
      <c r="G315" s="73">
        <v>0</v>
      </c>
      <c r="H315" s="73">
        <v>0</v>
      </c>
      <c r="I315" s="73">
        <v>0</v>
      </c>
      <c r="J315" s="73">
        <v>0</v>
      </c>
      <c r="K315" s="73">
        <v>0</v>
      </c>
      <c r="L315" s="73">
        <v>0</v>
      </c>
      <c r="M315" s="73">
        <v>0</v>
      </c>
      <c r="N315" s="73">
        <v>0</v>
      </c>
      <c r="O315" s="73">
        <v>0</v>
      </c>
      <c r="P315" s="94">
        <f t="shared" si="3"/>
        <v>0</v>
      </c>
    </row>
    <row r="316" spans="2:16" x14ac:dyDescent="0.2">
      <c r="B316" s="95" t="s">
        <v>855</v>
      </c>
      <c r="C316" s="93" t="s">
        <v>723</v>
      </c>
      <c r="D316" s="73">
        <v>0</v>
      </c>
      <c r="E316" s="73">
        <v>0</v>
      </c>
      <c r="F316" s="73">
        <v>0</v>
      </c>
      <c r="G316" s="73">
        <v>0</v>
      </c>
      <c r="H316" s="73">
        <v>0</v>
      </c>
      <c r="I316" s="73">
        <v>0</v>
      </c>
      <c r="J316" s="73">
        <v>0</v>
      </c>
      <c r="K316" s="73">
        <v>0</v>
      </c>
      <c r="L316" s="73">
        <v>0</v>
      </c>
      <c r="M316" s="73">
        <v>0</v>
      </c>
      <c r="N316" s="73">
        <v>0</v>
      </c>
      <c r="O316" s="73">
        <v>0</v>
      </c>
      <c r="P316" s="94">
        <f t="shared" si="3"/>
        <v>0</v>
      </c>
    </row>
    <row r="317" spans="2:16" x14ac:dyDescent="0.2">
      <c r="B317" s="95" t="s">
        <v>856</v>
      </c>
      <c r="C317" s="93" t="s">
        <v>723</v>
      </c>
      <c r="D317" s="73">
        <v>0</v>
      </c>
      <c r="E317" s="73">
        <v>0</v>
      </c>
      <c r="F317" s="73">
        <v>0</v>
      </c>
      <c r="G317" s="73">
        <v>0</v>
      </c>
      <c r="H317" s="73">
        <v>0</v>
      </c>
      <c r="I317" s="73">
        <v>0</v>
      </c>
      <c r="J317" s="73">
        <v>0</v>
      </c>
      <c r="K317" s="73">
        <v>0</v>
      </c>
      <c r="L317" s="73">
        <v>0</v>
      </c>
      <c r="M317" s="73">
        <v>0</v>
      </c>
      <c r="N317" s="73">
        <v>0</v>
      </c>
      <c r="O317" s="73">
        <v>0</v>
      </c>
      <c r="P317" s="94">
        <f t="shared" si="3"/>
        <v>0</v>
      </c>
    </row>
    <row r="318" spans="2:16" x14ac:dyDescent="0.2">
      <c r="B318" s="95" t="s">
        <v>115</v>
      </c>
      <c r="C318" s="93" t="s">
        <v>723</v>
      </c>
      <c r="D318" s="73">
        <v>0</v>
      </c>
      <c r="E318" s="73">
        <v>0</v>
      </c>
      <c r="F318" s="73">
        <v>0</v>
      </c>
      <c r="G318" s="73">
        <v>0</v>
      </c>
      <c r="H318" s="73">
        <v>0</v>
      </c>
      <c r="I318" s="73">
        <v>0</v>
      </c>
      <c r="J318" s="73">
        <v>0</v>
      </c>
      <c r="K318" s="73">
        <v>0</v>
      </c>
      <c r="L318" s="73">
        <v>0</v>
      </c>
      <c r="M318" s="73">
        <v>0</v>
      </c>
      <c r="N318" s="73">
        <v>0</v>
      </c>
      <c r="O318" s="73">
        <v>0</v>
      </c>
      <c r="P318" s="94">
        <f t="shared" si="3"/>
        <v>0</v>
      </c>
    </row>
    <row r="319" spans="2:16" x14ac:dyDescent="0.2">
      <c r="B319" s="95" t="s">
        <v>673</v>
      </c>
      <c r="C319" s="93" t="s">
        <v>723</v>
      </c>
      <c r="D319" s="73">
        <v>6020.2379151574296</v>
      </c>
      <c r="E319" s="73">
        <v>5483.5691792102116</v>
      </c>
      <c r="F319" s="73">
        <v>5732.5449712202981</v>
      </c>
      <c r="G319" s="73">
        <v>5314.2761366693121</v>
      </c>
      <c r="H319" s="73">
        <v>5632.4735438971302</v>
      </c>
      <c r="I319" s="73">
        <v>5796.545038282703</v>
      </c>
      <c r="J319" s="73">
        <v>5988.3778194239203</v>
      </c>
      <c r="K319" s="73">
        <v>5638.4767234588617</v>
      </c>
      <c r="L319" s="73">
        <v>5149.9210669596077</v>
      </c>
      <c r="M319" s="73">
        <v>5288.5104070571278</v>
      </c>
      <c r="N319" s="73">
        <v>5214.355017131521</v>
      </c>
      <c r="O319" s="73">
        <v>5667.7048825352749</v>
      </c>
      <c r="P319" s="94">
        <f t="shared" si="3"/>
        <v>66926.992701003401</v>
      </c>
    </row>
    <row r="320" spans="2:16" x14ac:dyDescent="0.2">
      <c r="B320" s="95" t="s">
        <v>5</v>
      </c>
      <c r="C320" s="93" t="s">
        <v>723</v>
      </c>
      <c r="D320" s="73">
        <v>12524.439563999998</v>
      </c>
      <c r="E320" s="73">
        <v>11724.798278000004</v>
      </c>
      <c r="F320" s="73">
        <v>12192.980845000007</v>
      </c>
      <c r="G320" s="73">
        <v>9726.5494959999996</v>
      </c>
      <c r="H320" s="73">
        <v>10107.083057000003</v>
      </c>
      <c r="I320" s="73">
        <v>9124.617489000002</v>
      </c>
      <c r="J320" s="73">
        <v>9229.8903190000001</v>
      </c>
      <c r="K320" s="73">
        <v>9362.2791319999997</v>
      </c>
      <c r="L320" s="73">
        <v>8355.600884999998</v>
      </c>
      <c r="M320" s="73">
        <v>10466.641050999999</v>
      </c>
      <c r="N320" s="73">
        <v>12549.698159000005</v>
      </c>
      <c r="O320" s="73">
        <v>13741.811769000002</v>
      </c>
      <c r="P320" s="94">
        <f t="shared" si="3"/>
        <v>129106.39004400001</v>
      </c>
    </row>
    <row r="321" spans="2:16" x14ac:dyDescent="0.2">
      <c r="B321" s="95" t="s">
        <v>684</v>
      </c>
      <c r="C321" s="93" t="s">
        <v>723</v>
      </c>
      <c r="D321" s="73">
        <v>0</v>
      </c>
      <c r="E321" s="73">
        <v>0</v>
      </c>
      <c r="F321" s="73">
        <v>0</v>
      </c>
      <c r="G321" s="73">
        <v>0</v>
      </c>
      <c r="H321" s="73">
        <v>0</v>
      </c>
      <c r="I321" s="73">
        <v>0</v>
      </c>
      <c r="J321" s="73">
        <v>0</v>
      </c>
      <c r="K321" s="73">
        <v>0</v>
      </c>
      <c r="L321" s="73">
        <v>0</v>
      </c>
      <c r="M321" s="73">
        <v>0</v>
      </c>
      <c r="N321" s="73">
        <v>0</v>
      </c>
      <c r="O321" s="73">
        <v>0</v>
      </c>
      <c r="P321" s="94">
        <f t="shared" si="3"/>
        <v>0</v>
      </c>
    </row>
    <row r="322" spans="2:16" x14ac:dyDescent="0.2">
      <c r="B322" s="95" t="s">
        <v>119</v>
      </c>
      <c r="C322" s="93" t="s">
        <v>723</v>
      </c>
      <c r="D322" s="73">
        <v>0</v>
      </c>
      <c r="E322" s="73">
        <v>0</v>
      </c>
      <c r="F322" s="73">
        <v>0</v>
      </c>
      <c r="G322" s="73">
        <v>0</v>
      </c>
      <c r="H322" s="73">
        <v>0</v>
      </c>
      <c r="I322" s="73">
        <v>0</v>
      </c>
      <c r="J322" s="73">
        <v>0</v>
      </c>
      <c r="K322" s="73">
        <v>0</v>
      </c>
      <c r="L322" s="73">
        <v>0</v>
      </c>
      <c r="M322" s="73">
        <v>0</v>
      </c>
      <c r="N322" s="73">
        <v>0</v>
      </c>
      <c r="O322" s="73">
        <v>0</v>
      </c>
      <c r="P322" s="94">
        <f t="shared" si="3"/>
        <v>0</v>
      </c>
    </row>
    <row r="323" spans="2:16" x14ac:dyDescent="0.2">
      <c r="B323" s="95" t="s">
        <v>750</v>
      </c>
      <c r="C323" s="93" t="s">
        <v>723</v>
      </c>
      <c r="D323" s="73">
        <v>0</v>
      </c>
      <c r="E323" s="73">
        <v>0</v>
      </c>
      <c r="F323" s="73">
        <v>0</v>
      </c>
      <c r="G323" s="73">
        <v>0</v>
      </c>
      <c r="H323" s="73">
        <v>0</v>
      </c>
      <c r="I323" s="73">
        <v>0</v>
      </c>
      <c r="J323" s="73">
        <v>0</v>
      </c>
      <c r="K323" s="73">
        <v>0</v>
      </c>
      <c r="L323" s="73">
        <v>0</v>
      </c>
      <c r="M323" s="73">
        <v>0</v>
      </c>
      <c r="N323" s="73">
        <v>0</v>
      </c>
      <c r="O323" s="73">
        <v>0</v>
      </c>
      <c r="P323" s="94">
        <f t="shared" si="3"/>
        <v>0</v>
      </c>
    </row>
    <row r="324" spans="2:16" x14ac:dyDescent="0.2">
      <c r="B324" s="95" t="s">
        <v>857</v>
      </c>
      <c r="C324" s="93" t="s">
        <v>723</v>
      </c>
      <c r="D324" s="73">
        <v>0</v>
      </c>
      <c r="E324" s="73">
        <v>0</v>
      </c>
      <c r="F324" s="73">
        <v>0</v>
      </c>
      <c r="G324" s="73">
        <v>0</v>
      </c>
      <c r="H324" s="73">
        <v>0</v>
      </c>
      <c r="I324" s="73">
        <v>0</v>
      </c>
      <c r="J324" s="73">
        <v>0</v>
      </c>
      <c r="K324" s="73">
        <v>0</v>
      </c>
      <c r="L324" s="73">
        <v>0</v>
      </c>
      <c r="M324" s="73">
        <v>0</v>
      </c>
      <c r="N324" s="73">
        <v>0</v>
      </c>
      <c r="O324" s="73">
        <v>0</v>
      </c>
      <c r="P324" s="94">
        <f t="shared" si="3"/>
        <v>0</v>
      </c>
    </row>
    <row r="325" spans="2:16" x14ac:dyDescent="0.2">
      <c r="B325" s="95" t="s">
        <v>858</v>
      </c>
      <c r="C325" s="93" t="s">
        <v>723</v>
      </c>
      <c r="D325" s="73">
        <v>0</v>
      </c>
      <c r="E325" s="73">
        <v>0</v>
      </c>
      <c r="F325" s="73">
        <v>0</v>
      </c>
      <c r="G325" s="73">
        <v>0</v>
      </c>
      <c r="H325" s="73">
        <v>0</v>
      </c>
      <c r="I325" s="73">
        <v>0</v>
      </c>
      <c r="J325" s="73">
        <v>0</v>
      </c>
      <c r="K325" s="73">
        <v>0</v>
      </c>
      <c r="L325" s="73">
        <v>0</v>
      </c>
      <c r="M325" s="73">
        <v>0</v>
      </c>
      <c r="N325" s="73">
        <v>0</v>
      </c>
      <c r="O325" s="73">
        <v>0</v>
      </c>
      <c r="P325" s="94">
        <f t="shared" si="3"/>
        <v>0</v>
      </c>
    </row>
    <row r="326" spans="2:16" x14ac:dyDescent="0.2">
      <c r="B326" s="95" t="s">
        <v>859</v>
      </c>
      <c r="C326" s="93" t="s">
        <v>723</v>
      </c>
      <c r="D326" s="73">
        <v>0</v>
      </c>
      <c r="E326" s="73">
        <v>0</v>
      </c>
      <c r="F326" s="73">
        <v>0</v>
      </c>
      <c r="G326" s="73">
        <v>0</v>
      </c>
      <c r="H326" s="73">
        <v>0</v>
      </c>
      <c r="I326" s="73">
        <v>0</v>
      </c>
      <c r="J326" s="73">
        <v>0</v>
      </c>
      <c r="K326" s="73">
        <v>0</v>
      </c>
      <c r="L326" s="73">
        <v>0</v>
      </c>
      <c r="M326" s="73">
        <v>0</v>
      </c>
      <c r="N326" s="73">
        <v>0</v>
      </c>
      <c r="O326" s="73">
        <v>0</v>
      </c>
      <c r="P326" s="94">
        <f t="shared" si="3"/>
        <v>0</v>
      </c>
    </row>
    <row r="327" spans="2:16" x14ac:dyDescent="0.2">
      <c r="B327" s="95" t="s">
        <v>860</v>
      </c>
      <c r="C327" s="93" t="s">
        <v>723</v>
      </c>
      <c r="D327" s="73">
        <v>0</v>
      </c>
      <c r="E327" s="73">
        <v>0</v>
      </c>
      <c r="F327" s="73">
        <v>0</v>
      </c>
      <c r="G327" s="73">
        <v>0</v>
      </c>
      <c r="H327" s="73">
        <v>0</v>
      </c>
      <c r="I327" s="73">
        <v>0</v>
      </c>
      <c r="J327" s="73">
        <v>0</v>
      </c>
      <c r="K327" s="73">
        <v>0</v>
      </c>
      <c r="L327" s="73">
        <v>0</v>
      </c>
      <c r="M327" s="73">
        <v>0</v>
      </c>
      <c r="N327" s="73">
        <v>0</v>
      </c>
      <c r="O327" s="73">
        <v>0</v>
      </c>
      <c r="P327" s="94">
        <f t="shared" si="3"/>
        <v>0</v>
      </c>
    </row>
    <row r="328" spans="2:16" x14ac:dyDescent="0.2">
      <c r="B328" s="95" t="s">
        <v>861</v>
      </c>
      <c r="C328" s="93" t="s">
        <v>723</v>
      </c>
      <c r="D328" s="73">
        <v>0</v>
      </c>
      <c r="E328" s="73">
        <v>0</v>
      </c>
      <c r="F328" s="73">
        <v>0</v>
      </c>
      <c r="G328" s="73">
        <v>0</v>
      </c>
      <c r="H328" s="73">
        <v>0</v>
      </c>
      <c r="I328" s="73">
        <v>0</v>
      </c>
      <c r="J328" s="73">
        <v>0</v>
      </c>
      <c r="K328" s="73">
        <v>0</v>
      </c>
      <c r="L328" s="73">
        <v>0</v>
      </c>
      <c r="M328" s="73">
        <v>0</v>
      </c>
      <c r="N328" s="73">
        <v>0</v>
      </c>
      <c r="O328" s="73">
        <v>0</v>
      </c>
      <c r="P328" s="94">
        <f t="shared" si="3"/>
        <v>0</v>
      </c>
    </row>
    <row r="329" spans="2:16" x14ac:dyDescent="0.2">
      <c r="B329" s="95" t="s">
        <v>767</v>
      </c>
      <c r="C329" s="93" t="s">
        <v>723</v>
      </c>
      <c r="D329" s="73">
        <v>0</v>
      </c>
      <c r="E329" s="73">
        <v>0</v>
      </c>
      <c r="F329" s="73">
        <v>0</v>
      </c>
      <c r="G329" s="73">
        <v>0</v>
      </c>
      <c r="H329" s="73">
        <v>0</v>
      </c>
      <c r="I329" s="73">
        <v>0</v>
      </c>
      <c r="J329" s="73">
        <v>0</v>
      </c>
      <c r="K329" s="73">
        <v>0</v>
      </c>
      <c r="L329" s="73">
        <v>0</v>
      </c>
      <c r="M329" s="73">
        <v>0</v>
      </c>
      <c r="N329" s="73">
        <v>0</v>
      </c>
      <c r="O329" s="73">
        <v>0</v>
      </c>
      <c r="P329" s="94">
        <f t="shared" si="3"/>
        <v>0</v>
      </c>
    </row>
    <row r="330" spans="2:16" x14ac:dyDescent="0.2">
      <c r="B330" s="95" t="s">
        <v>606</v>
      </c>
      <c r="C330" s="93" t="s">
        <v>723</v>
      </c>
      <c r="D330" s="73">
        <v>997</v>
      </c>
      <c r="E330" s="73">
        <v>908</v>
      </c>
      <c r="F330" s="73">
        <v>951</v>
      </c>
      <c r="G330" s="73">
        <v>882</v>
      </c>
      <c r="H330" s="73">
        <v>933</v>
      </c>
      <c r="I330" s="73">
        <v>962</v>
      </c>
      <c r="J330" s="73">
        <v>994</v>
      </c>
      <c r="K330" s="73">
        <v>936</v>
      </c>
      <c r="L330" s="73">
        <v>854</v>
      </c>
      <c r="M330" s="73">
        <v>877</v>
      </c>
      <c r="N330" s="73">
        <v>864</v>
      </c>
      <c r="O330" s="73">
        <v>938</v>
      </c>
      <c r="P330" s="94">
        <f t="shared" si="3"/>
        <v>11096</v>
      </c>
    </row>
    <row r="331" spans="2:16" x14ac:dyDescent="0.2">
      <c r="B331" s="95" t="s">
        <v>862</v>
      </c>
      <c r="C331" s="93" t="s">
        <v>723</v>
      </c>
      <c r="D331" s="73">
        <v>0</v>
      </c>
      <c r="E331" s="73">
        <v>0</v>
      </c>
      <c r="F331" s="73">
        <v>0</v>
      </c>
      <c r="G331" s="73">
        <v>0</v>
      </c>
      <c r="H331" s="73">
        <v>0</v>
      </c>
      <c r="I331" s="73">
        <v>0</v>
      </c>
      <c r="J331" s="73">
        <v>0</v>
      </c>
      <c r="K331" s="73">
        <v>0</v>
      </c>
      <c r="L331" s="73">
        <v>0</v>
      </c>
      <c r="M331" s="73">
        <v>0</v>
      </c>
      <c r="N331" s="73">
        <v>0</v>
      </c>
      <c r="O331" s="73">
        <v>0</v>
      </c>
      <c r="P331" s="94">
        <f t="shared" si="3"/>
        <v>0</v>
      </c>
    </row>
    <row r="332" spans="2:16" x14ac:dyDescent="0.2">
      <c r="B332" s="95" t="s">
        <v>600</v>
      </c>
      <c r="C332" s="93" t="s">
        <v>723</v>
      </c>
      <c r="D332" s="73">
        <v>0</v>
      </c>
      <c r="E332" s="73">
        <v>0</v>
      </c>
      <c r="F332" s="73">
        <v>0</v>
      </c>
      <c r="G332" s="73">
        <v>0</v>
      </c>
      <c r="H332" s="73">
        <v>0</v>
      </c>
      <c r="I332" s="73">
        <v>0</v>
      </c>
      <c r="J332" s="73">
        <v>0</v>
      </c>
      <c r="K332" s="73">
        <v>0</v>
      </c>
      <c r="L332" s="73">
        <v>0</v>
      </c>
      <c r="M332" s="73">
        <v>0</v>
      </c>
      <c r="N332" s="73">
        <v>0</v>
      </c>
      <c r="O332" s="73">
        <v>0</v>
      </c>
      <c r="P332" s="94">
        <f t="shared" si="3"/>
        <v>0</v>
      </c>
    </row>
    <row r="333" spans="2:16" x14ac:dyDescent="0.2">
      <c r="B333" s="95" t="s">
        <v>151</v>
      </c>
      <c r="C333" s="93" t="s">
        <v>723</v>
      </c>
      <c r="D333" s="73">
        <v>0</v>
      </c>
      <c r="E333" s="73">
        <v>0</v>
      </c>
      <c r="F333" s="73">
        <v>0</v>
      </c>
      <c r="G333" s="73">
        <v>0</v>
      </c>
      <c r="H333" s="73">
        <v>0</v>
      </c>
      <c r="I333" s="73">
        <v>0</v>
      </c>
      <c r="J333" s="73">
        <v>0</v>
      </c>
      <c r="K333" s="73">
        <v>0</v>
      </c>
      <c r="L333" s="73">
        <v>0</v>
      </c>
      <c r="M333" s="73">
        <v>0</v>
      </c>
      <c r="N333" s="73">
        <v>0</v>
      </c>
      <c r="O333" s="73">
        <v>0</v>
      </c>
      <c r="P333" s="94">
        <f t="shared" si="3"/>
        <v>0</v>
      </c>
    </row>
    <row r="334" spans="2:16" x14ac:dyDescent="0.2">
      <c r="B334" s="95" t="s">
        <v>863</v>
      </c>
      <c r="C334" s="93" t="s">
        <v>723</v>
      </c>
      <c r="D334" s="73">
        <v>0</v>
      </c>
      <c r="E334" s="73">
        <v>0</v>
      </c>
      <c r="F334" s="73">
        <v>0</v>
      </c>
      <c r="G334" s="73">
        <v>0</v>
      </c>
      <c r="H334" s="73">
        <v>0</v>
      </c>
      <c r="I334" s="73">
        <v>0</v>
      </c>
      <c r="J334" s="73">
        <v>0</v>
      </c>
      <c r="K334" s="73">
        <v>0</v>
      </c>
      <c r="L334" s="73">
        <v>0</v>
      </c>
      <c r="M334" s="73">
        <v>0</v>
      </c>
      <c r="N334" s="73">
        <v>0</v>
      </c>
      <c r="O334" s="73">
        <v>0</v>
      </c>
      <c r="P334" s="94">
        <f t="shared" si="3"/>
        <v>0</v>
      </c>
    </row>
    <row r="335" spans="2:16" x14ac:dyDescent="0.2">
      <c r="B335" s="95" t="s">
        <v>864</v>
      </c>
      <c r="C335" s="93" t="s">
        <v>723</v>
      </c>
      <c r="D335" s="73">
        <v>0</v>
      </c>
      <c r="E335" s="73">
        <v>0</v>
      </c>
      <c r="F335" s="73">
        <v>0</v>
      </c>
      <c r="G335" s="73">
        <v>365.88759999999996</v>
      </c>
      <c r="H335" s="73">
        <v>369.79520000000002</v>
      </c>
      <c r="I335" s="73">
        <v>366.39269999999999</v>
      </c>
      <c r="J335" s="73">
        <v>350.3614</v>
      </c>
      <c r="K335" s="73">
        <v>345.79480000000007</v>
      </c>
      <c r="L335" s="73">
        <v>343.11290000000002</v>
      </c>
      <c r="M335" s="73">
        <v>376.70609999999999</v>
      </c>
      <c r="N335" s="73">
        <v>364.98990000000003</v>
      </c>
      <c r="O335" s="73">
        <v>374.2022</v>
      </c>
      <c r="P335" s="94">
        <f t="shared" si="3"/>
        <v>3257.2428</v>
      </c>
    </row>
    <row r="336" spans="2:16" x14ac:dyDescent="0.2">
      <c r="B336" s="95" t="s">
        <v>112</v>
      </c>
      <c r="C336" s="93" t="s">
        <v>723</v>
      </c>
      <c r="D336" s="73">
        <v>0</v>
      </c>
      <c r="E336" s="73">
        <v>0</v>
      </c>
      <c r="F336" s="73">
        <v>0</v>
      </c>
      <c r="G336" s="73">
        <v>0</v>
      </c>
      <c r="H336" s="73">
        <v>0</v>
      </c>
      <c r="I336" s="73">
        <v>0</v>
      </c>
      <c r="J336" s="73">
        <v>0</v>
      </c>
      <c r="K336" s="73">
        <v>0</v>
      </c>
      <c r="L336" s="73">
        <v>0</v>
      </c>
      <c r="M336" s="73">
        <v>0</v>
      </c>
      <c r="N336" s="73">
        <v>0</v>
      </c>
      <c r="O336" s="73">
        <v>0</v>
      </c>
      <c r="P336" s="94">
        <f t="shared" si="3"/>
        <v>0</v>
      </c>
    </row>
    <row r="337" spans="2:16" x14ac:dyDescent="0.2">
      <c r="B337" s="95" t="s">
        <v>739</v>
      </c>
      <c r="C337" s="93" t="s">
        <v>723</v>
      </c>
      <c r="D337" s="73">
        <v>230791.78523127566</v>
      </c>
      <c r="E337" s="73">
        <v>209841.565489</v>
      </c>
      <c r="F337" s="73">
        <v>252931.95172300012</v>
      </c>
      <c r="G337" s="73">
        <v>222077.51550552083</v>
      </c>
      <c r="H337" s="73">
        <v>229676.25805985124</v>
      </c>
      <c r="I337" s="73">
        <v>223285.55383240429</v>
      </c>
      <c r="J337" s="73">
        <v>230282.43308397278</v>
      </c>
      <c r="K337" s="73">
        <v>224141.99046899989</v>
      </c>
      <c r="L337" s="73">
        <v>224263.63945100005</v>
      </c>
      <c r="M337" s="73">
        <v>244767.7734429999</v>
      </c>
      <c r="N337" s="73">
        <v>246942.49647199988</v>
      </c>
      <c r="O337" s="73">
        <v>263742.6860053789</v>
      </c>
      <c r="P337" s="94">
        <f t="shared" si="3"/>
        <v>2802745.6487654033</v>
      </c>
    </row>
    <row r="338" spans="2:16" x14ac:dyDescent="0.2">
      <c r="B338" s="95" t="s">
        <v>865</v>
      </c>
      <c r="C338" s="93" t="s">
        <v>723</v>
      </c>
      <c r="D338" s="73">
        <v>0</v>
      </c>
      <c r="E338" s="73">
        <v>0</v>
      </c>
      <c r="F338" s="73">
        <v>0</v>
      </c>
      <c r="G338" s="73">
        <v>0</v>
      </c>
      <c r="H338" s="73">
        <v>0</v>
      </c>
      <c r="I338" s="73">
        <v>0</v>
      </c>
      <c r="J338" s="73">
        <v>0</v>
      </c>
      <c r="K338" s="73">
        <v>0</v>
      </c>
      <c r="L338" s="73">
        <v>0</v>
      </c>
      <c r="M338" s="73">
        <v>0</v>
      </c>
      <c r="N338" s="73">
        <v>0</v>
      </c>
      <c r="O338" s="73">
        <v>0</v>
      </c>
      <c r="P338" s="94">
        <f t="shared" si="3"/>
        <v>0</v>
      </c>
    </row>
    <row r="339" spans="2:16" x14ac:dyDescent="0.2">
      <c r="B339" s="95" t="s">
        <v>273</v>
      </c>
      <c r="C339" s="93" t="s">
        <v>723</v>
      </c>
      <c r="D339" s="73">
        <v>0</v>
      </c>
      <c r="E339" s="73">
        <v>0</v>
      </c>
      <c r="F339" s="73">
        <v>0</v>
      </c>
      <c r="G339" s="73">
        <v>0</v>
      </c>
      <c r="H339" s="73">
        <v>0</v>
      </c>
      <c r="I339" s="73">
        <v>0</v>
      </c>
      <c r="J339" s="73">
        <v>0</v>
      </c>
      <c r="K339" s="73">
        <v>0</v>
      </c>
      <c r="L339" s="73">
        <v>0</v>
      </c>
      <c r="M339" s="73">
        <v>0</v>
      </c>
      <c r="N339" s="73">
        <v>0</v>
      </c>
      <c r="O339" s="73">
        <v>0</v>
      </c>
      <c r="P339" s="94">
        <f t="shared" si="3"/>
        <v>0</v>
      </c>
    </row>
    <row r="340" spans="2:16" x14ac:dyDescent="0.2">
      <c r="B340" s="95" t="s">
        <v>627</v>
      </c>
      <c r="C340" s="93" t="s">
        <v>723</v>
      </c>
      <c r="D340" s="73">
        <v>0</v>
      </c>
      <c r="E340" s="73">
        <v>0</v>
      </c>
      <c r="F340" s="73">
        <v>0</v>
      </c>
      <c r="G340" s="73">
        <v>0</v>
      </c>
      <c r="H340" s="73">
        <v>0</v>
      </c>
      <c r="I340" s="73">
        <v>0</v>
      </c>
      <c r="J340" s="73">
        <v>0</v>
      </c>
      <c r="K340" s="73">
        <v>0</v>
      </c>
      <c r="L340" s="73">
        <v>0</v>
      </c>
      <c r="M340" s="73">
        <v>0</v>
      </c>
      <c r="N340" s="73">
        <v>0</v>
      </c>
      <c r="O340" s="73">
        <v>0</v>
      </c>
      <c r="P340" s="94">
        <f t="shared" si="3"/>
        <v>0</v>
      </c>
    </row>
    <row r="341" spans="2:16" x14ac:dyDescent="0.2">
      <c r="B341" s="95" t="s">
        <v>866</v>
      </c>
      <c r="C341" s="93" t="s">
        <v>723</v>
      </c>
      <c r="D341" s="73">
        <v>0</v>
      </c>
      <c r="E341" s="73">
        <v>0</v>
      </c>
      <c r="F341" s="73">
        <v>0</v>
      </c>
      <c r="G341" s="73">
        <v>0</v>
      </c>
      <c r="H341" s="73">
        <v>0</v>
      </c>
      <c r="I341" s="73">
        <v>0</v>
      </c>
      <c r="J341" s="73">
        <v>0</v>
      </c>
      <c r="K341" s="73">
        <v>0</v>
      </c>
      <c r="L341" s="73">
        <v>0</v>
      </c>
      <c r="M341" s="73">
        <v>0</v>
      </c>
      <c r="N341" s="73">
        <v>0</v>
      </c>
      <c r="O341" s="73">
        <v>0</v>
      </c>
      <c r="P341" s="94">
        <f t="shared" si="3"/>
        <v>0</v>
      </c>
    </row>
    <row r="342" spans="2:16" x14ac:dyDescent="0.2">
      <c r="B342" s="95" t="s">
        <v>49</v>
      </c>
      <c r="C342" s="93" t="s">
        <v>723</v>
      </c>
      <c r="D342" s="73">
        <v>17314.719550999998</v>
      </c>
      <c r="E342" s="73">
        <v>19952.806245999989</v>
      </c>
      <c r="F342" s="73">
        <v>23519.284800999994</v>
      </c>
      <c r="G342" s="73">
        <v>19022.629891999997</v>
      </c>
      <c r="H342" s="73">
        <v>18120.187903000002</v>
      </c>
      <c r="I342" s="73">
        <v>14303.030412</v>
      </c>
      <c r="J342" s="73">
        <v>13453.002139999986</v>
      </c>
      <c r="K342" s="73">
        <v>11570.710506999996</v>
      </c>
      <c r="L342" s="73">
        <v>10137.795547000002</v>
      </c>
      <c r="M342" s="73">
        <v>11502.257686999999</v>
      </c>
      <c r="N342" s="73">
        <v>12794.940742999999</v>
      </c>
      <c r="O342" s="73">
        <v>15823.611672000001</v>
      </c>
      <c r="P342" s="94">
        <f t="shared" si="3"/>
        <v>187514.97710099994</v>
      </c>
    </row>
    <row r="343" spans="2:16" x14ac:dyDescent="0.2">
      <c r="B343" s="95" t="s">
        <v>599</v>
      </c>
      <c r="C343" s="93" t="s">
        <v>723</v>
      </c>
      <c r="D343" s="73">
        <v>0</v>
      </c>
      <c r="E343" s="73">
        <v>0</v>
      </c>
      <c r="F343" s="73">
        <v>0</v>
      </c>
      <c r="G343" s="73">
        <v>0</v>
      </c>
      <c r="H343" s="73">
        <v>0</v>
      </c>
      <c r="I343" s="73">
        <v>0</v>
      </c>
      <c r="J343" s="73">
        <v>0</v>
      </c>
      <c r="K343" s="73">
        <v>0</v>
      </c>
      <c r="L343" s="73">
        <v>0</v>
      </c>
      <c r="M343" s="73">
        <v>0</v>
      </c>
      <c r="N343" s="73">
        <v>0</v>
      </c>
      <c r="O343" s="73">
        <v>0</v>
      </c>
      <c r="P343" s="94">
        <f t="shared" si="3"/>
        <v>0</v>
      </c>
    </row>
    <row r="344" spans="2:16" x14ac:dyDescent="0.2">
      <c r="B344" s="95" t="s">
        <v>565</v>
      </c>
      <c r="C344" s="93" t="s">
        <v>723</v>
      </c>
      <c r="D344" s="73">
        <v>0</v>
      </c>
      <c r="E344" s="73">
        <v>0</v>
      </c>
      <c r="F344" s="73">
        <v>0</v>
      </c>
      <c r="G344" s="73">
        <v>0</v>
      </c>
      <c r="H344" s="73">
        <v>0</v>
      </c>
      <c r="I344" s="73">
        <v>0</v>
      </c>
      <c r="J344" s="73">
        <v>0</v>
      </c>
      <c r="K344" s="73">
        <v>0</v>
      </c>
      <c r="L344" s="73">
        <v>0</v>
      </c>
      <c r="M344" s="73">
        <v>0</v>
      </c>
      <c r="N344" s="73">
        <v>0</v>
      </c>
      <c r="O344" s="73">
        <v>0</v>
      </c>
      <c r="P344" s="94">
        <f t="shared" si="3"/>
        <v>0</v>
      </c>
    </row>
    <row r="345" spans="2:16" x14ac:dyDescent="0.2">
      <c r="B345" s="95" t="s">
        <v>743</v>
      </c>
      <c r="C345" s="93" t="s">
        <v>723</v>
      </c>
      <c r="D345" s="73">
        <v>0</v>
      </c>
      <c r="E345" s="73">
        <v>0</v>
      </c>
      <c r="F345" s="73">
        <v>0</v>
      </c>
      <c r="G345" s="73">
        <v>0</v>
      </c>
      <c r="H345" s="73">
        <v>0</v>
      </c>
      <c r="I345" s="73">
        <v>0</v>
      </c>
      <c r="J345" s="73">
        <v>0</v>
      </c>
      <c r="K345" s="73">
        <v>0</v>
      </c>
      <c r="L345" s="73">
        <v>0</v>
      </c>
      <c r="M345" s="73">
        <v>0</v>
      </c>
      <c r="N345" s="73">
        <v>0</v>
      </c>
      <c r="O345" s="73">
        <v>0</v>
      </c>
      <c r="P345" s="94">
        <f t="shared" si="3"/>
        <v>0</v>
      </c>
    </row>
    <row r="346" spans="2:16" x14ac:dyDescent="0.2">
      <c r="B346" s="95" t="s">
        <v>867</v>
      </c>
      <c r="C346" s="93" t="s">
        <v>723</v>
      </c>
      <c r="D346" s="73">
        <v>0</v>
      </c>
      <c r="E346" s="73">
        <v>0</v>
      </c>
      <c r="F346" s="73">
        <v>0</v>
      </c>
      <c r="G346" s="73">
        <v>0</v>
      </c>
      <c r="H346" s="73">
        <v>0</v>
      </c>
      <c r="I346" s="73">
        <v>0</v>
      </c>
      <c r="J346" s="73">
        <v>0</v>
      </c>
      <c r="K346" s="73">
        <v>0</v>
      </c>
      <c r="L346" s="73">
        <v>0</v>
      </c>
      <c r="M346" s="73">
        <v>0</v>
      </c>
      <c r="N346" s="73">
        <v>0</v>
      </c>
      <c r="O346" s="73">
        <v>0</v>
      </c>
      <c r="P346" s="94">
        <f t="shared" si="3"/>
        <v>0</v>
      </c>
    </row>
    <row r="347" spans="2:16" x14ac:dyDescent="0.2">
      <c r="B347" s="95" t="s">
        <v>868</v>
      </c>
      <c r="C347" s="93" t="s">
        <v>723</v>
      </c>
      <c r="D347" s="73">
        <v>0</v>
      </c>
      <c r="E347" s="73">
        <v>0</v>
      </c>
      <c r="F347" s="73">
        <v>0</v>
      </c>
      <c r="G347" s="73">
        <v>0</v>
      </c>
      <c r="H347" s="73">
        <v>0</v>
      </c>
      <c r="I347" s="73">
        <v>0</v>
      </c>
      <c r="J347" s="73">
        <v>0</v>
      </c>
      <c r="K347" s="73">
        <v>0</v>
      </c>
      <c r="L347" s="73">
        <v>0</v>
      </c>
      <c r="M347" s="73">
        <v>0</v>
      </c>
      <c r="N347" s="73">
        <v>0</v>
      </c>
      <c r="O347" s="73">
        <v>0</v>
      </c>
      <c r="P347" s="94">
        <f t="shared" si="3"/>
        <v>0</v>
      </c>
    </row>
    <row r="348" spans="2:16" x14ac:dyDescent="0.2">
      <c r="B348" s="95" t="s">
        <v>110</v>
      </c>
      <c r="C348" s="93" t="s">
        <v>723</v>
      </c>
      <c r="D348" s="73">
        <v>0</v>
      </c>
      <c r="E348" s="73">
        <v>0</v>
      </c>
      <c r="F348" s="73">
        <v>0</v>
      </c>
      <c r="G348" s="73">
        <v>0</v>
      </c>
      <c r="H348" s="73">
        <v>0</v>
      </c>
      <c r="I348" s="73">
        <v>0</v>
      </c>
      <c r="J348" s="73">
        <v>0</v>
      </c>
      <c r="K348" s="73">
        <v>0</v>
      </c>
      <c r="L348" s="73">
        <v>0</v>
      </c>
      <c r="M348" s="73">
        <v>0</v>
      </c>
      <c r="N348" s="73">
        <v>0</v>
      </c>
      <c r="O348" s="73">
        <v>0</v>
      </c>
      <c r="P348" s="94">
        <f t="shared" si="3"/>
        <v>0</v>
      </c>
    </row>
    <row r="349" spans="2:16" x14ac:dyDescent="0.2">
      <c r="B349" s="95" t="s">
        <v>150</v>
      </c>
      <c r="C349" s="93" t="s">
        <v>723</v>
      </c>
      <c r="D349" s="73">
        <v>798.71769999999901</v>
      </c>
      <c r="E349" s="73">
        <v>727.28534999999999</v>
      </c>
      <c r="F349" s="73">
        <v>899.57290000000114</v>
      </c>
      <c r="G349" s="73">
        <v>654.61060000000009</v>
      </c>
      <c r="H349" s="73">
        <v>697.71411599999999</v>
      </c>
      <c r="I349" s="73">
        <v>754.33729600000004</v>
      </c>
      <c r="J349" s="73">
        <v>871.82536900000002</v>
      </c>
      <c r="K349" s="73">
        <v>803.06851700000061</v>
      </c>
      <c r="L349" s="73">
        <v>674.02515200000016</v>
      </c>
      <c r="M349" s="73">
        <v>1100.0202160000001</v>
      </c>
      <c r="N349" s="73">
        <v>1166.4587870000003</v>
      </c>
      <c r="O349" s="73">
        <v>1132.076247</v>
      </c>
      <c r="P349" s="94">
        <f t="shared" si="3"/>
        <v>10279.71225</v>
      </c>
    </row>
    <row r="350" spans="2:16" x14ac:dyDescent="0.2">
      <c r="B350" s="95" t="s">
        <v>689</v>
      </c>
      <c r="C350" s="93" t="s">
        <v>723</v>
      </c>
      <c r="D350" s="73">
        <v>0</v>
      </c>
      <c r="E350" s="73">
        <v>0</v>
      </c>
      <c r="F350" s="73">
        <v>0</v>
      </c>
      <c r="G350" s="73">
        <v>0</v>
      </c>
      <c r="H350" s="73">
        <v>0</v>
      </c>
      <c r="I350" s="73">
        <v>0</v>
      </c>
      <c r="J350" s="73">
        <v>0</v>
      </c>
      <c r="K350" s="73">
        <v>0</v>
      </c>
      <c r="L350" s="73">
        <v>0</v>
      </c>
      <c r="M350" s="73">
        <v>0</v>
      </c>
      <c r="N350" s="73">
        <v>0</v>
      </c>
      <c r="O350" s="73">
        <v>0</v>
      </c>
      <c r="P350" s="94">
        <f t="shared" si="3"/>
        <v>0</v>
      </c>
    </row>
    <row r="351" spans="2:16" x14ac:dyDescent="0.2">
      <c r="B351" s="95" t="s">
        <v>771</v>
      </c>
      <c r="C351" s="93" t="s">
        <v>723</v>
      </c>
      <c r="D351" s="73">
        <v>0</v>
      </c>
      <c r="E351" s="73">
        <v>0</v>
      </c>
      <c r="F351" s="73">
        <v>0</v>
      </c>
      <c r="G351" s="73">
        <v>0</v>
      </c>
      <c r="H351" s="73">
        <v>0</v>
      </c>
      <c r="I351" s="73">
        <v>0</v>
      </c>
      <c r="J351" s="73">
        <v>0</v>
      </c>
      <c r="K351" s="73">
        <v>0</v>
      </c>
      <c r="L351" s="73">
        <v>0</v>
      </c>
      <c r="M351" s="73">
        <v>0</v>
      </c>
      <c r="N351" s="73">
        <v>0</v>
      </c>
      <c r="O351" s="73">
        <v>0</v>
      </c>
      <c r="P351" s="94">
        <f t="shared" si="3"/>
        <v>0</v>
      </c>
    </row>
    <row r="352" spans="2:16" x14ac:dyDescent="0.2">
      <c r="B352" s="95" t="s">
        <v>758</v>
      </c>
      <c r="C352" s="93" t="s">
        <v>723</v>
      </c>
      <c r="D352" s="73">
        <v>0</v>
      </c>
      <c r="E352" s="73">
        <v>0</v>
      </c>
      <c r="F352" s="73">
        <v>0</v>
      </c>
      <c r="G352" s="73">
        <v>0</v>
      </c>
      <c r="H352" s="73">
        <v>0</v>
      </c>
      <c r="I352" s="73">
        <v>0</v>
      </c>
      <c r="J352" s="73">
        <v>0</v>
      </c>
      <c r="K352" s="73">
        <v>0</v>
      </c>
      <c r="L352" s="73">
        <v>0</v>
      </c>
      <c r="M352" s="73">
        <v>0</v>
      </c>
      <c r="N352" s="73">
        <v>0</v>
      </c>
      <c r="O352" s="73">
        <v>0</v>
      </c>
      <c r="P352" s="94">
        <f t="shared" si="3"/>
        <v>0</v>
      </c>
    </row>
    <row r="353" spans="2:16" x14ac:dyDescent="0.2">
      <c r="B353" s="95" t="s">
        <v>759</v>
      </c>
      <c r="C353" s="93" t="s">
        <v>723</v>
      </c>
      <c r="D353" s="73">
        <v>0</v>
      </c>
      <c r="E353" s="73">
        <v>0</v>
      </c>
      <c r="F353" s="73">
        <v>0</v>
      </c>
      <c r="G353" s="73">
        <v>0</v>
      </c>
      <c r="H353" s="73">
        <v>0</v>
      </c>
      <c r="I353" s="73">
        <v>0</v>
      </c>
      <c r="J353" s="73">
        <v>0</v>
      </c>
      <c r="K353" s="73">
        <v>0</v>
      </c>
      <c r="L353" s="73">
        <v>0</v>
      </c>
      <c r="M353" s="73">
        <v>0</v>
      </c>
      <c r="N353" s="73">
        <v>0</v>
      </c>
      <c r="O353" s="73">
        <v>0</v>
      </c>
      <c r="P353" s="94">
        <f t="shared" si="3"/>
        <v>0</v>
      </c>
    </row>
    <row r="354" spans="2:16" x14ac:dyDescent="0.2">
      <c r="B354" s="95" t="s">
        <v>872</v>
      </c>
      <c r="C354" s="93" t="s">
        <v>723</v>
      </c>
      <c r="D354" s="73">
        <v>0</v>
      </c>
      <c r="E354" s="73">
        <v>0</v>
      </c>
      <c r="F354" s="73">
        <v>0</v>
      </c>
      <c r="G354" s="73">
        <v>0</v>
      </c>
      <c r="H354" s="73">
        <v>0</v>
      </c>
      <c r="I354" s="73">
        <v>0</v>
      </c>
      <c r="J354" s="73">
        <v>0</v>
      </c>
      <c r="K354" s="73">
        <v>0</v>
      </c>
      <c r="L354" s="73">
        <v>0</v>
      </c>
      <c r="M354" s="73">
        <v>0</v>
      </c>
      <c r="N354" s="73">
        <v>0</v>
      </c>
      <c r="O354" s="73">
        <v>0</v>
      </c>
      <c r="P354" s="94">
        <f t="shared" si="3"/>
        <v>0</v>
      </c>
    </row>
    <row r="355" spans="2:16" x14ac:dyDescent="0.2">
      <c r="B355" s="95" t="s">
        <v>747</v>
      </c>
      <c r="C355" s="93" t="s">
        <v>723</v>
      </c>
      <c r="D355" s="73">
        <v>0</v>
      </c>
      <c r="E355" s="73">
        <v>0</v>
      </c>
      <c r="F355" s="73">
        <v>0</v>
      </c>
      <c r="G355" s="73">
        <v>0</v>
      </c>
      <c r="H355" s="73">
        <v>0</v>
      </c>
      <c r="I355" s="73">
        <v>0</v>
      </c>
      <c r="J355" s="73">
        <v>0</v>
      </c>
      <c r="K355" s="73">
        <v>0</v>
      </c>
      <c r="L355" s="73">
        <v>0</v>
      </c>
      <c r="M355" s="73">
        <v>0</v>
      </c>
      <c r="N355" s="73">
        <v>0</v>
      </c>
      <c r="O355" s="73">
        <v>0</v>
      </c>
      <c r="P355" s="94">
        <f t="shared" si="3"/>
        <v>0</v>
      </c>
    </row>
    <row r="356" spans="2:16" x14ac:dyDescent="0.2">
      <c r="B356" s="95" t="s">
        <v>869</v>
      </c>
      <c r="C356" s="93" t="s">
        <v>723</v>
      </c>
      <c r="D356" s="73">
        <v>0</v>
      </c>
      <c r="E356" s="73">
        <v>0</v>
      </c>
      <c r="F356" s="73">
        <v>0</v>
      </c>
      <c r="G356" s="73">
        <v>0</v>
      </c>
      <c r="H356" s="73">
        <v>0</v>
      </c>
      <c r="I356" s="73">
        <v>0</v>
      </c>
      <c r="J356" s="73">
        <v>0</v>
      </c>
      <c r="K356" s="73">
        <v>0</v>
      </c>
      <c r="L356" s="73">
        <v>0</v>
      </c>
      <c r="M356" s="73">
        <v>0</v>
      </c>
      <c r="N356" s="73">
        <v>0</v>
      </c>
      <c r="O356" s="73">
        <v>0</v>
      </c>
      <c r="P356" s="94">
        <f t="shared" si="3"/>
        <v>0</v>
      </c>
    </row>
    <row r="357" spans="2:16" x14ac:dyDescent="0.2">
      <c r="B357" s="95" t="s">
        <v>487</v>
      </c>
      <c r="C357" s="93" t="s">
        <v>723</v>
      </c>
      <c r="D357" s="73">
        <v>0</v>
      </c>
      <c r="E357" s="73">
        <v>0</v>
      </c>
      <c r="F357" s="73">
        <v>0</v>
      </c>
      <c r="G357" s="73">
        <v>0</v>
      </c>
      <c r="H357" s="73">
        <v>0</v>
      </c>
      <c r="I357" s="73">
        <v>0</v>
      </c>
      <c r="J357" s="73">
        <v>0</v>
      </c>
      <c r="K357" s="73">
        <v>0</v>
      </c>
      <c r="L357" s="73">
        <v>0</v>
      </c>
      <c r="M357" s="73">
        <v>0</v>
      </c>
      <c r="N357" s="73">
        <v>0</v>
      </c>
      <c r="O357" s="73">
        <v>0</v>
      </c>
      <c r="P357" s="94">
        <f t="shared" si="3"/>
        <v>0</v>
      </c>
    </row>
    <row r="358" spans="2:16" x14ac:dyDescent="0.2">
      <c r="B358" s="111" t="s">
        <v>6</v>
      </c>
      <c r="C358" s="112"/>
      <c r="D358" s="96">
        <f>SUM(D9:D357)</f>
        <v>5091373.3805177454</v>
      </c>
      <c r="E358" s="96">
        <f t="shared" ref="E358:P358" si="4">SUM(E9:E357)</f>
        <v>4629422.7886436116</v>
      </c>
      <c r="F358" s="96">
        <f t="shared" si="4"/>
        <v>5045022.3121036272</v>
      </c>
      <c r="G358" s="96">
        <f t="shared" si="4"/>
        <v>4759686.7462562593</v>
      </c>
      <c r="H358" s="96">
        <f t="shared" si="4"/>
        <v>5095770.3234211132</v>
      </c>
      <c r="I358" s="96">
        <f t="shared" si="4"/>
        <v>5002436.733452078</v>
      </c>
      <c r="J358" s="96">
        <f t="shared" si="4"/>
        <v>5207055.4941797033</v>
      </c>
      <c r="K358" s="96">
        <f t="shared" si="4"/>
        <v>5086978.6847717427</v>
      </c>
      <c r="L358" s="96">
        <f t="shared" si="4"/>
        <v>4659566.9953027787</v>
      </c>
      <c r="M358" s="96">
        <f t="shared" si="4"/>
        <v>4745024.5532246167</v>
      </c>
      <c r="N358" s="96">
        <f t="shared" si="4"/>
        <v>4795905.1250309087</v>
      </c>
      <c r="O358" s="96">
        <f t="shared" si="4"/>
        <v>5228247.5656278888</v>
      </c>
      <c r="P358" s="96">
        <f t="shared" si="4"/>
        <v>59346490.702532083</v>
      </c>
    </row>
  </sheetData>
  <mergeCells count="4">
    <mergeCell ref="B6:B8"/>
    <mergeCell ref="C6:C8"/>
    <mergeCell ref="P6:P8"/>
    <mergeCell ref="B358:C358"/>
  </mergeCells>
  <conditionalFormatting sqref="D358:P358 D9:O357">
    <cfRule type="cellIs" dxfId="188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2:P452"/>
  <sheetViews>
    <sheetView showGridLines="0" showOutlineSymbols="0" zoomScale="85" zoomScaleNormal="85" workbookViewId="0"/>
  </sheetViews>
  <sheetFormatPr baseColWidth="10" defaultColWidth="11.42578125" defaultRowHeight="12.75" x14ac:dyDescent="0.2"/>
  <cols>
    <col min="1" max="1" width="11.42578125" style="13"/>
    <col min="2" max="2" width="26.7109375" style="13" customWidth="1"/>
    <col min="3" max="3" width="21.85546875" style="13" customWidth="1"/>
    <col min="4" max="4" width="13.140625" style="13" customWidth="1"/>
    <col min="5" max="16" width="11.42578125" style="13"/>
    <col min="17" max="17" width="12.7109375" style="13" bestFit="1" customWidth="1"/>
    <col min="18" max="16384" width="11.42578125" style="13"/>
  </cols>
  <sheetData>
    <row r="2" spans="2:16" x14ac:dyDescent="0.2">
      <c r="B2" s="21" t="s">
        <v>23</v>
      </c>
      <c r="C2" s="21"/>
    </row>
    <row r="3" spans="2:16" x14ac:dyDescent="0.2">
      <c r="B3" s="22"/>
      <c r="C3" s="22"/>
    </row>
    <row r="4" spans="2:16" x14ac:dyDescent="0.2">
      <c r="B4" s="23" t="s">
        <v>572</v>
      </c>
    </row>
    <row r="5" spans="2:16" x14ac:dyDescent="0.2">
      <c r="P5" s="21"/>
    </row>
    <row r="6" spans="2:16" x14ac:dyDescent="0.2">
      <c r="B6" s="108" t="s">
        <v>13</v>
      </c>
      <c r="C6" s="108" t="s">
        <v>41</v>
      </c>
      <c r="D6" s="33" t="s">
        <v>62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09" t="s">
        <v>22</v>
      </c>
    </row>
    <row r="7" spans="2:16" x14ac:dyDescent="0.2">
      <c r="B7" s="108"/>
      <c r="C7" s="108"/>
      <c r="D7" s="34"/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10"/>
    </row>
    <row r="8" spans="2:16" x14ac:dyDescent="0.2">
      <c r="B8" s="108"/>
      <c r="C8" s="108"/>
      <c r="D8" s="32">
        <f>Retiros!D8</f>
        <v>43466</v>
      </c>
      <c r="E8" s="32">
        <f>Retiros!E8</f>
        <v>43497</v>
      </c>
      <c r="F8" s="32">
        <f>Retiros!F8</f>
        <v>43525</v>
      </c>
      <c r="G8" s="32">
        <f>Retiros!G8</f>
        <v>43556</v>
      </c>
      <c r="H8" s="32">
        <f>Retiros!H8</f>
        <v>43586</v>
      </c>
      <c r="I8" s="32">
        <f>Retiros!I8</f>
        <v>43617</v>
      </c>
      <c r="J8" s="32">
        <f>Retiros!J8</f>
        <v>43647</v>
      </c>
      <c r="K8" s="32">
        <f>Retiros!K8</f>
        <v>43678</v>
      </c>
      <c r="L8" s="32">
        <f>Retiros!L8</f>
        <v>43709</v>
      </c>
      <c r="M8" s="32">
        <f>Retiros!M8</f>
        <v>43739</v>
      </c>
      <c r="N8" s="32">
        <f>Retiros!N8</f>
        <v>43770</v>
      </c>
      <c r="O8" s="32">
        <f>Retiros!O8</f>
        <v>43800</v>
      </c>
      <c r="P8" s="110"/>
    </row>
    <row r="9" spans="2:16" x14ac:dyDescent="0.2">
      <c r="B9" s="93" t="s">
        <v>775</v>
      </c>
      <c r="C9" s="93" t="s">
        <v>723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7.7754600000000007</v>
      </c>
      <c r="J9" s="73">
        <v>7.7796567200000002</v>
      </c>
      <c r="K9" s="73">
        <v>8.068371849999993</v>
      </c>
      <c r="L9" s="73">
        <v>3.3498966600000002</v>
      </c>
      <c r="M9" s="73">
        <v>8.5103263299999998</v>
      </c>
      <c r="N9" s="73">
        <v>9.0022472099999895</v>
      </c>
      <c r="O9" s="73">
        <v>7.9257854500000109</v>
      </c>
      <c r="P9" s="97">
        <f>SUM(D9:O9)</f>
        <v>52.411744219999996</v>
      </c>
    </row>
    <row r="10" spans="2:16" x14ac:dyDescent="0.2">
      <c r="B10" s="72" t="s">
        <v>612</v>
      </c>
      <c r="C10" s="93" t="s">
        <v>723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97">
        <f t="shared" ref="P10:P73" si="0">SUM(D10:O10)</f>
        <v>0</v>
      </c>
    </row>
    <row r="11" spans="2:16" x14ac:dyDescent="0.2">
      <c r="B11" s="93" t="s">
        <v>598</v>
      </c>
      <c r="C11" s="93" t="s">
        <v>723</v>
      </c>
      <c r="D11" s="73">
        <v>8233.1612132049631</v>
      </c>
      <c r="E11" s="73">
        <v>7532.4516590683224</v>
      </c>
      <c r="F11" s="73">
        <v>7919.220418031402</v>
      </c>
      <c r="G11" s="73">
        <v>7286.9101413584167</v>
      </c>
      <c r="H11" s="73">
        <v>7570.6533575123758</v>
      </c>
      <c r="I11" s="73">
        <v>7648.0971404068196</v>
      </c>
      <c r="J11" s="73">
        <v>7888.5907432249323</v>
      </c>
      <c r="K11" s="73">
        <v>7625.3522205177333</v>
      </c>
      <c r="L11" s="73">
        <v>7050.2874759327869</v>
      </c>
      <c r="M11" s="73">
        <v>7166.6113199256451</v>
      </c>
      <c r="N11" s="73">
        <v>7229.1847818376627</v>
      </c>
      <c r="O11" s="73">
        <v>7931.4569219600444</v>
      </c>
      <c r="P11" s="97">
        <f t="shared" si="0"/>
        <v>91081.977392981105</v>
      </c>
    </row>
    <row r="12" spans="2:16" x14ac:dyDescent="0.2">
      <c r="B12" s="93" t="s">
        <v>776</v>
      </c>
      <c r="C12" s="93" t="s">
        <v>723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97">
        <f t="shared" si="0"/>
        <v>0</v>
      </c>
    </row>
    <row r="13" spans="2:16" x14ac:dyDescent="0.2">
      <c r="B13" s="93" t="s">
        <v>674</v>
      </c>
      <c r="C13" s="93" t="s">
        <v>723</v>
      </c>
      <c r="D13" s="73">
        <v>4855.8390792114305</v>
      </c>
      <c r="E13" s="73">
        <v>4437.7943726241429</v>
      </c>
      <c r="F13" s="73">
        <v>4584.6899710119169</v>
      </c>
      <c r="G13" s="73">
        <v>4226.1390047075947</v>
      </c>
      <c r="H13" s="73">
        <v>4461.4154435961382</v>
      </c>
      <c r="I13" s="73">
        <v>4593.0923531323424</v>
      </c>
      <c r="J13" s="73">
        <v>4779.9268707521351</v>
      </c>
      <c r="K13" s="73">
        <v>4458.6534032072386</v>
      </c>
      <c r="L13" s="73">
        <v>4050.916544803817</v>
      </c>
      <c r="M13" s="73">
        <v>4177.0205774277911</v>
      </c>
      <c r="N13" s="73">
        <v>4158.9642063754645</v>
      </c>
      <c r="O13" s="73">
        <v>4490.5325846420337</v>
      </c>
      <c r="P13" s="97">
        <f t="shared" si="0"/>
        <v>53274.984411492049</v>
      </c>
    </row>
    <row r="14" spans="2:16" x14ac:dyDescent="0.2">
      <c r="B14" s="93" t="s">
        <v>722</v>
      </c>
      <c r="C14" s="93" t="s">
        <v>723</v>
      </c>
      <c r="D14" s="73">
        <v>48540.64881946228</v>
      </c>
      <c r="E14" s="73">
        <v>41171.178913387346</v>
      </c>
      <c r="F14" s="73">
        <v>43815.008667022812</v>
      </c>
      <c r="G14" s="73">
        <v>41436.461996874394</v>
      </c>
      <c r="H14" s="73">
        <v>43760.417717149394</v>
      </c>
      <c r="I14" s="73">
        <v>46383.22993383275</v>
      </c>
      <c r="J14" s="73">
        <v>48342.167879871151</v>
      </c>
      <c r="K14" s="73">
        <v>47623.297634464689</v>
      </c>
      <c r="L14" s="73">
        <v>43290.074687918015</v>
      </c>
      <c r="M14" s="73">
        <v>43971.133951021984</v>
      </c>
      <c r="N14" s="73">
        <v>43458.124626618875</v>
      </c>
      <c r="O14" s="73">
        <v>47319.117797372412</v>
      </c>
      <c r="P14" s="97">
        <f t="shared" si="0"/>
        <v>539110.86262499611</v>
      </c>
    </row>
    <row r="15" spans="2:16" x14ac:dyDescent="0.2">
      <c r="B15" s="93" t="s">
        <v>603</v>
      </c>
      <c r="C15" s="93" t="s">
        <v>723</v>
      </c>
      <c r="D15" s="73">
        <v>100.55921700000012</v>
      </c>
      <c r="E15" s="73">
        <v>93.597768000000002</v>
      </c>
      <c r="F15" s="73">
        <v>87.17907000000001</v>
      </c>
      <c r="G15" s="73">
        <v>71.904459000000003</v>
      </c>
      <c r="H15" s="73">
        <v>77.871056999999993</v>
      </c>
      <c r="I15" s="73">
        <v>78.841653000000107</v>
      </c>
      <c r="J15" s="73">
        <v>85.364598000000015</v>
      </c>
      <c r="K15" s="73">
        <v>78.405195000000006</v>
      </c>
      <c r="L15" s="73">
        <v>70.85855699999999</v>
      </c>
      <c r="M15" s="73">
        <v>69.301419000000109</v>
      </c>
      <c r="N15" s="73">
        <v>79.493634</v>
      </c>
      <c r="O15" s="73">
        <v>96.015026030000001</v>
      </c>
      <c r="P15" s="97">
        <f t="shared" si="0"/>
        <v>989.3916530300005</v>
      </c>
    </row>
    <row r="16" spans="2:16" x14ac:dyDescent="0.2">
      <c r="B16" s="93" t="s">
        <v>124</v>
      </c>
      <c r="C16" s="93" t="s">
        <v>723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97">
        <f t="shared" si="0"/>
        <v>0</v>
      </c>
    </row>
    <row r="17" spans="2:16" x14ac:dyDescent="0.2">
      <c r="B17" s="93" t="s">
        <v>146</v>
      </c>
      <c r="C17" s="93" t="s">
        <v>723</v>
      </c>
      <c r="D17" s="73">
        <v>51.355290360000005</v>
      </c>
      <c r="E17" s="73">
        <v>49.569674880000015</v>
      </c>
      <c r="F17" s="73">
        <v>53.154735479999886</v>
      </c>
      <c r="G17" s="73">
        <v>62.003856309999989</v>
      </c>
      <c r="H17" s="73">
        <v>62.771372399999997</v>
      </c>
      <c r="I17" s="73">
        <v>62.773532580000008</v>
      </c>
      <c r="J17" s="73">
        <v>64.171158150000011</v>
      </c>
      <c r="K17" s="73">
        <v>71.821742849999993</v>
      </c>
      <c r="L17" s="73">
        <v>68.491215100000005</v>
      </c>
      <c r="M17" s="73">
        <v>65.438655699999998</v>
      </c>
      <c r="N17" s="73">
        <v>60.80283330000001</v>
      </c>
      <c r="O17" s="73">
        <v>66.13458279999999</v>
      </c>
      <c r="P17" s="97">
        <f t="shared" si="0"/>
        <v>738.48864990999982</v>
      </c>
    </row>
    <row r="18" spans="2:16" x14ac:dyDescent="0.2">
      <c r="B18" s="93" t="s">
        <v>100</v>
      </c>
      <c r="C18" s="93" t="s">
        <v>723</v>
      </c>
      <c r="D18" s="73">
        <v>226.78567724999996</v>
      </c>
      <c r="E18" s="73">
        <v>192.94653245999999</v>
      </c>
      <c r="F18" s="73">
        <v>207.49505303999996</v>
      </c>
      <c r="G18" s="73">
        <v>331.07889671999999</v>
      </c>
      <c r="H18" s="73">
        <v>339.68435214999988</v>
      </c>
      <c r="I18" s="73">
        <v>332.71143333999987</v>
      </c>
      <c r="J18" s="73">
        <v>360.77879156</v>
      </c>
      <c r="K18" s="73">
        <v>353.28761622000019</v>
      </c>
      <c r="L18" s="73">
        <v>325.30663780999998</v>
      </c>
      <c r="M18" s="73">
        <v>320.52919887999991</v>
      </c>
      <c r="N18" s="73">
        <v>318.21941953999999</v>
      </c>
      <c r="O18" s="73">
        <v>348.54746498000003</v>
      </c>
      <c r="P18" s="97">
        <f t="shared" si="0"/>
        <v>3657.3710739499993</v>
      </c>
    </row>
    <row r="19" spans="2:16" x14ac:dyDescent="0.2">
      <c r="B19" s="93" t="s">
        <v>139</v>
      </c>
      <c r="C19" s="93" t="s">
        <v>723</v>
      </c>
      <c r="D19" s="73">
        <v>663.15126194712468</v>
      </c>
      <c r="E19" s="73">
        <v>651.97173098546659</v>
      </c>
      <c r="F19" s="73">
        <v>686.51867943736431</v>
      </c>
      <c r="G19" s="73">
        <v>702.21493702831685</v>
      </c>
      <c r="H19" s="73">
        <v>691.74504296450573</v>
      </c>
      <c r="I19" s="73">
        <v>674.52878763445528</v>
      </c>
      <c r="J19" s="73">
        <v>696.066469861207</v>
      </c>
      <c r="K19" s="73">
        <v>685.78600982296553</v>
      </c>
      <c r="L19" s="73">
        <v>684.06369197663116</v>
      </c>
      <c r="M19" s="73">
        <v>649.36698736242704</v>
      </c>
      <c r="N19" s="73">
        <v>543.41897167861612</v>
      </c>
      <c r="O19" s="73">
        <v>536.85580061031726</v>
      </c>
      <c r="P19" s="97">
        <f t="shared" si="0"/>
        <v>7865.6883713093985</v>
      </c>
    </row>
    <row r="20" spans="2:16" x14ac:dyDescent="0.2">
      <c r="B20" s="93" t="s">
        <v>756</v>
      </c>
      <c r="C20" s="93" t="s">
        <v>723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97">
        <f t="shared" si="0"/>
        <v>0</v>
      </c>
    </row>
    <row r="21" spans="2:16" x14ac:dyDescent="0.2">
      <c r="B21" s="93" t="s">
        <v>625</v>
      </c>
      <c r="C21" s="93" t="s">
        <v>723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97">
        <f t="shared" si="0"/>
        <v>0</v>
      </c>
    </row>
    <row r="22" spans="2:16" x14ac:dyDescent="0.2">
      <c r="B22" s="93" t="s">
        <v>777</v>
      </c>
      <c r="C22" s="93" t="s">
        <v>723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97">
        <f t="shared" si="0"/>
        <v>0</v>
      </c>
    </row>
    <row r="23" spans="2:16" x14ac:dyDescent="0.2">
      <c r="B23" s="93" t="s">
        <v>131</v>
      </c>
      <c r="C23" s="93" t="s">
        <v>723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97">
        <f t="shared" si="0"/>
        <v>0</v>
      </c>
    </row>
    <row r="24" spans="2:16" x14ac:dyDescent="0.2">
      <c r="B24" s="93" t="s">
        <v>727</v>
      </c>
      <c r="C24" s="93" t="s">
        <v>723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97">
        <f t="shared" si="0"/>
        <v>0</v>
      </c>
    </row>
    <row r="25" spans="2:16" x14ac:dyDescent="0.2">
      <c r="B25" s="93" t="s">
        <v>778</v>
      </c>
      <c r="C25" s="93" t="s">
        <v>723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97">
        <f t="shared" si="0"/>
        <v>0</v>
      </c>
    </row>
    <row r="26" spans="2:16" x14ac:dyDescent="0.2">
      <c r="B26" s="93" t="s">
        <v>65</v>
      </c>
      <c r="C26" s="93" t="s">
        <v>723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97">
        <f t="shared" si="0"/>
        <v>0</v>
      </c>
    </row>
    <row r="27" spans="2:16" x14ac:dyDescent="0.2">
      <c r="B27" s="93" t="s">
        <v>63</v>
      </c>
      <c r="C27" s="93" t="s">
        <v>723</v>
      </c>
      <c r="D27" s="73">
        <v>20788.097642385721</v>
      </c>
      <c r="E27" s="73">
        <v>17461.477555856625</v>
      </c>
      <c r="F27" s="73">
        <v>20150.090200461083</v>
      </c>
      <c r="G27" s="73">
        <v>19796.332176869102</v>
      </c>
      <c r="H27" s="73">
        <v>19639.497991164917</v>
      </c>
      <c r="I27" s="73">
        <v>19941.653177194828</v>
      </c>
      <c r="J27" s="73">
        <v>20493.675312440369</v>
      </c>
      <c r="K27" s="73">
        <v>19839.836167952715</v>
      </c>
      <c r="L27" s="73">
        <v>18945.270971533049</v>
      </c>
      <c r="M27" s="73">
        <v>19480.065862393218</v>
      </c>
      <c r="N27" s="73">
        <v>19418.018067851324</v>
      </c>
      <c r="O27" s="73">
        <v>19615.660841553814</v>
      </c>
      <c r="P27" s="97">
        <f t="shared" si="0"/>
        <v>235569.67596765677</v>
      </c>
    </row>
    <row r="28" spans="2:16" x14ac:dyDescent="0.2">
      <c r="B28" s="93" t="s">
        <v>779</v>
      </c>
      <c r="C28" s="93" t="s">
        <v>723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97">
        <f t="shared" si="0"/>
        <v>0</v>
      </c>
    </row>
    <row r="29" spans="2:16" x14ac:dyDescent="0.2">
      <c r="B29" s="93" t="s">
        <v>780</v>
      </c>
      <c r="C29" s="93" t="s">
        <v>723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97">
        <f t="shared" si="0"/>
        <v>0</v>
      </c>
    </row>
    <row r="30" spans="2:16" x14ac:dyDescent="0.2">
      <c r="B30" s="93" t="s">
        <v>74</v>
      </c>
      <c r="C30" s="93" t="s">
        <v>723</v>
      </c>
      <c r="D30" s="73">
        <v>3998.3009172649995</v>
      </c>
      <c r="E30" s="73">
        <v>3936.7883975499994</v>
      </c>
      <c r="F30" s="73">
        <v>4613.6920674399998</v>
      </c>
      <c r="G30" s="73">
        <v>3668.7650148349999</v>
      </c>
      <c r="H30" s="73">
        <v>3541.3642387550003</v>
      </c>
      <c r="I30" s="73">
        <v>3353.2072976549998</v>
      </c>
      <c r="J30" s="73">
        <v>2703.8197306249999</v>
      </c>
      <c r="K30" s="73">
        <v>4025.725657654998</v>
      </c>
      <c r="L30" s="73">
        <v>3827.8111842099993</v>
      </c>
      <c r="M30" s="73">
        <v>5673.7836213950004</v>
      </c>
      <c r="N30" s="73">
        <v>5028.0736461100005</v>
      </c>
      <c r="O30" s="73">
        <v>4657.1402633549997</v>
      </c>
      <c r="P30" s="97">
        <f t="shared" si="0"/>
        <v>49028.472036849998</v>
      </c>
    </row>
    <row r="31" spans="2:16" x14ac:dyDescent="0.2">
      <c r="B31" s="93" t="s">
        <v>386</v>
      </c>
      <c r="C31" s="93" t="s">
        <v>723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97">
        <f t="shared" si="0"/>
        <v>0</v>
      </c>
    </row>
    <row r="32" spans="2:16" x14ac:dyDescent="0.2">
      <c r="B32" s="93" t="s">
        <v>142</v>
      </c>
      <c r="C32" s="93" t="s">
        <v>723</v>
      </c>
      <c r="D32" s="73">
        <v>1665.5767317750003</v>
      </c>
      <c r="E32" s="73">
        <v>1770.2563212750001</v>
      </c>
      <c r="F32" s="73">
        <v>2130.4427120250002</v>
      </c>
      <c r="G32" s="73">
        <v>1947.6475559250002</v>
      </c>
      <c r="H32" s="73">
        <v>2207.7370922250002</v>
      </c>
      <c r="I32" s="73">
        <v>701.73824745000081</v>
      </c>
      <c r="J32" s="73">
        <v>1429.8869003250004</v>
      </c>
      <c r="K32" s="73">
        <v>1118.9570779500016</v>
      </c>
      <c r="L32" s="73">
        <v>972.18962715000009</v>
      </c>
      <c r="M32" s="73">
        <v>224.43341092500003</v>
      </c>
      <c r="N32" s="73">
        <v>1460.2881000000004</v>
      </c>
      <c r="O32" s="73">
        <v>1842.9828910500005</v>
      </c>
      <c r="P32" s="97">
        <f t="shared" si="0"/>
        <v>17472.136668075003</v>
      </c>
    </row>
    <row r="33" spans="2:16" x14ac:dyDescent="0.2">
      <c r="B33" s="93" t="s">
        <v>769</v>
      </c>
      <c r="C33" s="93" t="s">
        <v>723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97">
        <f t="shared" si="0"/>
        <v>0</v>
      </c>
    </row>
    <row r="34" spans="2:16" x14ac:dyDescent="0.2">
      <c r="B34" s="93" t="s">
        <v>781</v>
      </c>
      <c r="C34" s="93" t="s">
        <v>723</v>
      </c>
      <c r="D34" s="73">
        <v>0</v>
      </c>
      <c r="E34" s="73">
        <v>13.668106430000002</v>
      </c>
      <c r="F34" s="73">
        <v>42.599375499999994</v>
      </c>
      <c r="G34" s="73">
        <v>138.66831825</v>
      </c>
      <c r="H34" s="73">
        <v>169.56651238999999</v>
      </c>
      <c r="I34" s="73">
        <v>231.68621729000023</v>
      </c>
      <c r="J34" s="73">
        <v>216.17264635999979</v>
      </c>
      <c r="K34" s="73">
        <v>253.29926061000015</v>
      </c>
      <c r="L34" s="73">
        <v>257.08827606000011</v>
      </c>
      <c r="M34" s="73">
        <v>363.35819772999997</v>
      </c>
      <c r="N34" s="73">
        <v>519.56417920000001</v>
      </c>
      <c r="O34" s="73">
        <v>745.07066238000027</v>
      </c>
      <c r="P34" s="97">
        <f t="shared" si="0"/>
        <v>2950.7417522000005</v>
      </c>
    </row>
    <row r="35" spans="2:16" x14ac:dyDescent="0.2">
      <c r="B35" s="93" t="s">
        <v>782</v>
      </c>
      <c r="C35" s="93" t="s">
        <v>723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97">
        <f t="shared" si="0"/>
        <v>0</v>
      </c>
    </row>
    <row r="36" spans="2:16" x14ac:dyDescent="0.2">
      <c r="B36" s="93" t="s">
        <v>75</v>
      </c>
      <c r="C36" s="93" t="s">
        <v>723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97">
        <f t="shared" si="0"/>
        <v>0</v>
      </c>
    </row>
    <row r="37" spans="2:16" x14ac:dyDescent="0.2">
      <c r="B37" s="93" t="s">
        <v>98</v>
      </c>
      <c r="C37" s="93" t="s">
        <v>723</v>
      </c>
      <c r="D37" s="73">
        <v>5.9361823399999887</v>
      </c>
      <c r="E37" s="73">
        <v>5.3514525900000001</v>
      </c>
      <c r="F37" s="73">
        <v>132.58707054999999</v>
      </c>
      <c r="G37" s="73">
        <v>325.25068015000005</v>
      </c>
      <c r="H37" s="73">
        <v>308.87812758000001</v>
      </c>
      <c r="I37" s="73">
        <v>272.76801574000007</v>
      </c>
      <c r="J37" s="73">
        <v>50.772353389999999</v>
      </c>
      <c r="K37" s="73">
        <v>0</v>
      </c>
      <c r="L37" s="73">
        <v>0</v>
      </c>
      <c r="M37" s="73">
        <v>0</v>
      </c>
      <c r="N37" s="73">
        <v>2244.1423635750002</v>
      </c>
      <c r="O37" s="73">
        <v>369.14355607500005</v>
      </c>
      <c r="P37" s="97">
        <f t="shared" si="0"/>
        <v>3714.8298019900008</v>
      </c>
    </row>
    <row r="38" spans="2:16" x14ac:dyDescent="0.2">
      <c r="B38" s="93" t="s">
        <v>608</v>
      </c>
      <c r="C38" s="93" t="s">
        <v>723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97">
        <f t="shared" si="0"/>
        <v>0</v>
      </c>
    </row>
    <row r="39" spans="2:16" x14ac:dyDescent="0.2">
      <c r="B39" s="93" t="s">
        <v>596</v>
      </c>
      <c r="C39" s="93" t="s">
        <v>723</v>
      </c>
      <c r="D39" s="73">
        <v>1088.21663698</v>
      </c>
      <c r="E39" s="73">
        <v>981.18768561000002</v>
      </c>
      <c r="F39" s="73">
        <v>1052.6521232699988</v>
      </c>
      <c r="G39" s="73">
        <v>816.42130075</v>
      </c>
      <c r="H39" s="73">
        <v>778.10709393999991</v>
      </c>
      <c r="I39" s="73">
        <v>792.92978930000004</v>
      </c>
      <c r="J39" s="73">
        <v>824.28422340000111</v>
      </c>
      <c r="K39" s="73">
        <v>822.74203649000037</v>
      </c>
      <c r="L39" s="73">
        <v>700.20401835999996</v>
      </c>
      <c r="M39" s="73">
        <v>943.55193030999999</v>
      </c>
      <c r="N39" s="73">
        <v>988.75355161000221</v>
      </c>
      <c r="O39" s="73">
        <v>1008.9007435099988</v>
      </c>
      <c r="P39" s="97">
        <f t="shared" si="0"/>
        <v>10797.951133529999</v>
      </c>
    </row>
    <row r="40" spans="2:16" x14ac:dyDescent="0.2">
      <c r="B40" s="93" t="s">
        <v>620</v>
      </c>
      <c r="C40" s="93" t="s">
        <v>723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97">
        <f t="shared" si="0"/>
        <v>0</v>
      </c>
    </row>
    <row r="41" spans="2:16" x14ac:dyDescent="0.2">
      <c r="B41" s="93" t="s">
        <v>560</v>
      </c>
      <c r="C41" s="93" t="s">
        <v>723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97">
        <f t="shared" si="0"/>
        <v>0</v>
      </c>
    </row>
    <row r="42" spans="2:16" x14ac:dyDescent="0.2">
      <c r="B42" s="93" t="s">
        <v>482</v>
      </c>
      <c r="C42" s="93" t="s">
        <v>723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97">
        <f t="shared" si="0"/>
        <v>0</v>
      </c>
    </row>
    <row r="43" spans="2:16" x14ac:dyDescent="0.2">
      <c r="B43" s="93" t="s">
        <v>672</v>
      </c>
      <c r="C43" s="93" t="s">
        <v>723</v>
      </c>
      <c r="D43" s="73">
        <v>1280.7922290691258</v>
      </c>
      <c r="E43" s="73">
        <v>1175.531473330956</v>
      </c>
      <c r="F43" s="73">
        <v>1219.3412609106174</v>
      </c>
      <c r="G43" s="73">
        <v>1124.9988084931226</v>
      </c>
      <c r="H43" s="73">
        <v>1212.3425375377622</v>
      </c>
      <c r="I43" s="73">
        <v>1254.6501102511716</v>
      </c>
      <c r="J43" s="73">
        <v>1311.2879707328459</v>
      </c>
      <c r="K43" s="73">
        <v>1217.9816799652783</v>
      </c>
      <c r="L43" s="73">
        <v>1097.4065059374375</v>
      </c>
      <c r="M43" s="73">
        <v>1114.4781575706033</v>
      </c>
      <c r="N43" s="73">
        <v>1100.1399955661618</v>
      </c>
      <c r="O43" s="73">
        <v>1188.0047660398129</v>
      </c>
      <c r="P43" s="97">
        <f t="shared" si="0"/>
        <v>14296.955495404894</v>
      </c>
    </row>
    <row r="44" spans="2:16" x14ac:dyDescent="0.2">
      <c r="B44" s="93" t="s">
        <v>762</v>
      </c>
      <c r="C44" s="93" t="s">
        <v>723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97">
        <f t="shared" si="0"/>
        <v>0</v>
      </c>
    </row>
    <row r="45" spans="2:16" x14ac:dyDescent="0.2">
      <c r="B45" s="93" t="s">
        <v>783</v>
      </c>
      <c r="C45" s="93" t="s">
        <v>723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97">
        <f t="shared" si="0"/>
        <v>0</v>
      </c>
    </row>
    <row r="46" spans="2:16" x14ac:dyDescent="0.2">
      <c r="B46" s="93" t="s">
        <v>784</v>
      </c>
      <c r="C46" s="93" t="s">
        <v>723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97">
        <f t="shared" si="0"/>
        <v>0</v>
      </c>
    </row>
    <row r="47" spans="2:16" x14ac:dyDescent="0.2">
      <c r="B47" s="93" t="s">
        <v>99</v>
      </c>
      <c r="C47" s="93" t="s">
        <v>723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97">
        <f t="shared" si="0"/>
        <v>0</v>
      </c>
    </row>
    <row r="48" spans="2:16" x14ac:dyDescent="0.2">
      <c r="B48" s="93" t="s">
        <v>59</v>
      </c>
      <c r="C48" s="93" t="s">
        <v>723</v>
      </c>
      <c r="D48" s="73">
        <v>374.68458570000007</v>
      </c>
      <c r="E48" s="73">
        <v>319.13860267500002</v>
      </c>
      <c r="F48" s="73">
        <v>354.44152042500082</v>
      </c>
      <c r="G48" s="73">
        <v>313.96740607500004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97">
        <f t="shared" si="0"/>
        <v>1362.2321148750009</v>
      </c>
    </row>
    <row r="49" spans="2:16" x14ac:dyDescent="0.2">
      <c r="B49" s="93" t="s">
        <v>97</v>
      </c>
      <c r="C49" s="93" t="s">
        <v>723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97">
        <f t="shared" si="0"/>
        <v>0</v>
      </c>
    </row>
    <row r="50" spans="2:16" x14ac:dyDescent="0.2">
      <c r="B50" s="93" t="s">
        <v>604</v>
      </c>
      <c r="C50" s="93" t="s">
        <v>723</v>
      </c>
      <c r="D50" s="73">
        <v>733.42542604848961</v>
      </c>
      <c r="E50" s="73">
        <v>686.35184026888567</v>
      </c>
      <c r="F50" s="73">
        <v>709.36005533331888</v>
      </c>
      <c r="G50" s="73">
        <v>639.49762129873227</v>
      </c>
      <c r="H50" s="73">
        <v>630.93889597563486</v>
      </c>
      <c r="I50" s="73">
        <v>602.49692015519179</v>
      </c>
      <c r="J50" s="73">
        <v>632.25172112483551</v>
      </c>
      <c r="K50" s="73">
        <v>572.4347836369767</v>
      </c>
      <c r="L50" s="73">
        <v>528.59183624574746</v>
      </c>
      <c r="M50" s="73">
        <v>610.5142349690127</v>
      </c>
      <c r="N50" s="73">
        <v>644.38305927732256</v>
      </c>
      <c r="O50" s="73">
        <v>688.86140164533788</v>
      </c>
      <c r="P50" s="97">
        <f t="shared" si="0"/>
        <v>7679.1077959794857</v>
      </c>
    </row>
    <row r="51" spans="2:16" x14ac:dyDescent="0.2">
      <c r="B51" s="93" t="s">
        <v>54</v>
      </c>
      <c r="C51" s="93" t="s">
        <v>723</v>
      </c>
      <c r="D51" s="73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97">
        <f t="shared" si="0"/>
        <v>0</v>
      </c>
    </row>
    <row r="52" spans="2:16" x14ac:dyDescent="0.2">
      <c r="B52" s="93" t="s">
        <v>785</v>
      </c>
      <c r="C52" s="93" t="s">
        <v>723</v>
      </c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97">
        <f t="shared" si="0"/>
        <v>0</v>
      </c>
    </row>
    <row r="53" spans="2:16" x14ac:dyDescent="0.2">
      <c r="B53" s="93" t="s">
        <v>786</v>
      </c>
      <c r="C53" s="93" t="s">
        <v>723</v>
      </c>
      <c r="D53" s="73">
        <v>2656.6537547458111</v>
      </c>
      <c r="E53" s="73">
        <v>2436.259316615653</v>
      </c>
      <c r="F53" s="73">
        <v>2575.5339194035878</v>
      </c>
      <c r="G53" s="73">
        <v>2392.2521955089196</v>
      </c>
      <c r="H53" s="73">
        <v>2584.157698258874</v>
      </c>
      <c r="I53" s="73">
        <v>2669.9645029908866</v>
      </c>
      <c r="J53" s="73">
        <v>2766.8781585838829</v>
      </c>
      <c r="K53" s="73">
        <v>2601.1114533112163</v>
      </c>
      <c r="L53" s="73">
        <v>2341.4489031839794</v>
      </c>
      <c r="M53" s="73">
        <v>2364.7617817797873</v>
      </c>
      <c r="N53" s="73">
        <v>2311.5740817417527</v>
      </c>
      <c r="O53" s="73">
        <v>2506.0692494879281</v>
      </c>
      <c r="P53" s="97">
        <f t="shared" si="0"/>
        <v>30206.665015612281</v>
      </c>
    </row>
    <row r="54" spans="2:16" x14ac:dyDescent="0.2">
      <c r="B54" s="93" t="s">
        <v>731</v>
      </c>
      <c r="C54" s="93" t="s">
        <v>723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97">
        <f t="shared" si="0"/>
        <v>0</v>
      </c>
    </row>
    <row r="55" spans="2:16" x14ac:dyDescent="0.2">
      <c r="B55" s="93" t="s">
        <v>732</v>
      </c>
      <c r="C55" s="93" t="s">
        <v>723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97">
        <f t="shared" si="0"/>
        <v>0</v>
      </c>
    </row>
    <row r="56" spans="2:16" x14ac:dyDescent="0.2">
      <c r="B56" s="93" t="s">
        <v>699</v>
      </c>
      <c r="C56" s="93" t="s">
        <v>723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97">
        <f t="shared" si="0"/>
        <v>0</v>
      </c>
    </row>
    <row r="57" spans="2:16" x14ac:dyDescent="0.2">
      <c r="B57" s="93" t="s">
        <v>76</v>
      </c>
      <c r="C57" s="93" t="s">
        <v>723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97">
        <f t="shared" si="0"/>
        <v>0</v>
      </c>
    </row>
    <row r="58" spans="2:16" x14ac:dyDescent="0.2">
      <c r="B58" s="93" t="s">
        <v>613</v>
      </c>
      <c r="C58" s="93" t="s">
        <v>723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97">
        <f t="shared" si="0"/>
        <v>0</v>
      </c>
    </row>
    <row r="59" spans="2:16" x14ac:dyDescent="0.2">
      <c r="B59" s="93" t="s">
        <v>693</v>
      </c>
      <c r="C59" s="93" t="s">
        <v>723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97">
        <f t="shared" si="0"/>
        <v>0</v>
      </c>
    </row>
    <row r="60" spans="2:16" x14ac:dyDescent="0.2">
      <c r="B60" s="93" t="s">
        <v>728</v>
      </c>
      <c r="C60" s="93" t="s">
        <v>723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97">
        <f t="shared" si="0"/>
        <v>0</v>
      </c>
    </row>
    <row r="61" spans="2:16" x14ac:dyDescent="0.2">
      <c r="B61" s="93" t="s">
        <v>787</v>
      </c>
      <c r="C61" s="93" t="s">
        <v>723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97">
        <f t="shared" si="0"/>
        <v>0</v>
      </c>
    </row>
    <row r="62" spans="2:16" x14ac:dyDescent="0.2">
      <c r="B62" s="93" t="s">
        <v>752</v>
      </c>
      <c r="C62" s="93" t="s">
        <v>723</v>
      </c>
      <c r="D62" s="73">
        <v>0</v>
      </c>
      <c r="E62" s="73">
        <v>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97">
        <f t="shared" si="0"/>
        <v>0</v>
      </c>
    </row>
    <row r="63" spans="2:16" x14ac:dyDescent="0.2">
      <c r="B63" s="93" t="s">
        <v>605</v>
      </c>
      <c r="C63" s="93" t="s">
        <v>723</v>
      </c>
      <c r="D63" s="73">
        <v>1048.4185908772572</v>
      </c>
      <c r="E63" s="73">
        <v>954.94594857536094</v>
      </c>
      <c r="F63" s="73">
        <v>998.34594259201049</v>
      </c>
      <c r="G63" s="73">
        <v>925.5460802697429</v>
      </c>
      <c r="H63" s="73">
        <v>980.91342000931547</v>
      </c>
      <c r="I63" s="73">
        <v>1009.4894953097751</v>
      </c>
      <c r="J63" s="73">
        <v>1042.8972472202802</v>
      </c>
      <c r="K63" s="73">
        <v>981.95748510217049</v>
      </c>
      <c r="L63" s="73">
        <v>896.87042216428949</v>
      </c>
      <c r="M63" s="73">
        <v>921.00512182341254</v>
      </c>
      <c r="N63" s="73">
        <v>908.09311081971714</v>
      </c>
      <c r="O63" s="73">
        <v>987.05031611893151</v>
      </c>
      <c r="P63" s="97">
        <f t="shared" si="0"/>
        <v>11655.533180882265</v>
      </c>
    </row>
    <row r="64" spans="2:16" x14ac:dyDescent="0.2">
      <c r="B64" s="93" t="s">
        <v>623</v>
      </c>
      <c r="C64" s="93" t="s">
        <v>723</v>
      </c>
      <c r="D64" s="73">
        <v>11400.50806200001</v>
      </c>
      <c r="E64" s="73">
        <v>10299.03939130582</v>
      </c>
      <c r="F64" s="73">
        <v>12006.515234919563</v>
      </c>
      <c r="G64" s="73">
        <v>10254.799304437916</v>
      </c>
      <c r="H64" s="73">
        <v>11713.528338184056</v>
      </c>
      <c r="I64" s="73">
        <v>10953.57856008411</v>
      </c>
      <c r="J64" s="73">
        <v>10375.7206878</v>
      </c>
      <c r="K64" s="73">
        <v>11509.498484691387</v>
      </c>
      <c r="L64" s="73">
        <v>11498.350919772232</v>
      </c>
      <c r="M64" s="73">
        <v>11264.811596962583</v>
      </c>
      <c r="N64" s="73">
        <v>10789.73721488119</v>
      </c>
      <c r="O64" s="73">
        <v>12099.809940535157</v>
      </c>
      <c r="P64" s="97">
        <f t="shared" si="0"/>
        <v>134165.89773557402</v>
      </c>
    </row>
    <row r="65" spans="2:16" x14ac:dyDescent="0.2">
      <c r="B65" s="93" t="s">
        <v>2</v>
      </c>
      <c r="C65" s="93" t="s">
        <v>723</v>
      </c>
      <c r="D65" s="73">
        <v>58991.720763769546</v>
      </c>
      <c r="E65" s="73">
        <v>53687.641901529438</v>
      </c>
      <c r="F65" s="73">
        <v>57101.05125844563</v>
      </c>
      <c r="G65" s="73">
        <v>56218.441218343178</v>
      </c>
      <c r="H65" s="73">
        <v>61835.910285944636</v>
      </c>
      <c r="I65" s="73">
        <v>62319.80040912181</v>
      </c>
      <c r="J65" s="73">
        <v>65545.940123002627</v>
      </c>
      <c r="K65" s="73">
        <v>65337.638630353256</v>
      </c>
      <c r="L65" s="73">
        <v>59634.324471470798</v>
      </c>
      <c r="M65" s="73">
        <v>62576.140383558137</v>
      </c>
      <c r="N65" s="73">
        <v>60371.590789857772</v>
      </c>
      <c r="O65" s="73">
        <v>64243.501279230935</v>
      </c>
      <c r="P65" s="97">
        <f t="shared" si="0"/>
        <v>727863.70151462778</v>
      </c>
    </row>
    <row r="66" spans="2:16" x14ac:dyDescent="0.2">
      <c r="B66" s="93" t="s">
        <v>154</v>
      </c>
      <c r="C66" s="93" t="s">
        <v>723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97">
        <f t="shared" si="0"/>
        <v>0</v>
      </c>
    </row>
    <row r="67" spans="2:16" x14ac:dyDescent="0.2">
      <c r="B67" s="93" t="s">
        <v>128</v>
      </c>
      <c r="C67" s="93" t="s">
        <v>723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97">
        <f t="shared" si="0"/>
        <v>0</v>
      </c>
    </row>
    <row r="68" spans="2:16" x14ac:dyDescent="0.2">
      <c r="B68" s="93" t="s">
        <v>77</v>
      </c>
      <c r="C68" s="93" t="s">
        <v>723</v>
      </c>
      <c r="D68" s="73">
        <v>471.59102869999998</v>
      </c>
      <c r="E68" s="73">
        <v>382.55456315999999</v>
      </c>
      <c r="F68" s="73">
        <v>414.36843569000001</v>
      </c>
      <c r="G68" s="73">
        <v>344.34058427999997</v>
      </c>
      <c r="H68" s="73">
        <v>299.63081609999995</v>
      </c>
      <c r="I68" s="73">
        <v>496.22793253000003</v>
      </c>
      <c r="J68" s="73">
        <v>442.69792523000001</v>
      </c>
      <c r="K68" s="73">
        <v>563.62875293999969</v>
      </c>
      <c r="L68" s="73">
        <v>501.97281640000006</v>
      </c>
      <c r="M68" s="73">
        <v>523.02315362000002</v>
      </c>
      <c r="N68" s="73">
        <v>477.75596989999991</v>
      </c>
      <c r="O68" s="73">
        <v>504.40038484000002</v>
      </c>
      <c r="P68" s="97">
        <f t="shared" si="0"/>
        <v>5422.1923633899996</v>
      </c>
    </row>
    <row r="69" spans="2:16" x14ac:dyDescent="0.2">
      <c r="B69" s="93" t="s">
        <v>180</v>
      </c>
      <c r="C69" s="93" t="s">
        <v>723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97">
        <f t="shared" si="0"/>
        <v>0</v>
      </c>
    </row>
    <row r="70" spans="2:16" x14ac:dyDescent="0.2">
      <c r="B70" s="93" t="s">
        <v>611</v>
      </c>
      <c r="C70" s="93" t="s">
        <v>723</v>
      </c>
      <c r="D70" s="73">
        <v>1833.3399826500217</v>
      </c>
      <c r="E70" s="73">
        <v>1833.3337128700002</v>
      </c>
      <c r="F70" s="73">
        <v>1833.3339346299892</v>
      </c>
      <c r="G70" s="73">
        <v>2223.3734608800219</v>
      </c>
      <c r="H70" s="73">
        <v>2223.339863690022</v>
      </c>
      <c r="I70" s="73">
        <v>1833.3700014300221</v>
      </c>
      <c r="J70" s="73">
        <v>2223.3444220900114</v>
      </c>
      <c r="K70" s="73">
        <v>1833.333331389988</v>
      </c>
      <c r="L70" s="73">
        <v>1833.3334408400001</v>
      </c>
      <c r="M70" s="73">
        <v>1833.3333586699998</v>
      </c>
      <c r="N70" s="73">
        <v>1833.3343600000001</v>
      </c>
      <c r="O70" s="73">
        <v>1833.3333328199999</v>
      </c>
      <c r="P70" s="97">
        <f t="shared" si="0"/>
        <v>23170.103201960075</v>
      </c>
    </row>
    <row r="71" spans="2:16" x14ac:dyDescent="0.2">
      <c r="B71" s="93" t="s">
        <v>125</v>
      </c>
      <c r="C71" s="93" t="s">
        <v>723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97">
        <f t="shared" si="0"/>
        <v>0</v>
      </c>
    </row>
    <row r="72" spans="2:16" x14ac:dyDescent="0.2">
      <c r="B72" s="93" t="s">
        <v>790</v>
      </c>
      <c r="C72" s="93" t="s">
        <v>723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97">
        <f t="shared" si="0"/>
        <v>0</v>
      </c>
    </row>
    <row r="73" spans="2:16" x14ac:dyDescent="0.2">
      <c r="B73" s="93" t="s">
        <v>724</v>
      </c>
      <c r="C73" s="93" t="s">
        <v>723</v>
      </c>
      <c r="D73" s="73">
        <v>274.99999933999999</v>
      </c>
      <c r="E73" s="73">
        <v>219.99999955999999</v>
      </c>
      <c r="F73" s="73">
        <v>219.99999867999998</v>
      </c>
      <c r="G73" s="73">
        <v>275.00000022</v>
      </c>
      <c r="H73" s="73">
        <v>219.99999989000003</v>
      </c>
      <c r="I73" s="73">
        <v>219.99999966999999</v>
      </c>
      <c r="J73" s="73">
        <v>274.99999911999998</v>
      </c>
      <c r="K73" s="73">
        <v>439.99999835000017</v>
      </c>
      <c r="L73" s="73">
        <v>550</v>
      </c>
      <c r="M73" s="73">
        <v>660.00000121000005</v>
      </c>
      <c r="N73" s="73">
        <v>714.99999977999994</v>
      </c>
      <c r="O73" s="73">
        <v>494.99999933999999</v>
      </c>
      <c r="P73" s="97">
        <f t="shared" si="0"/>
        <v>4564.9999951600003</v>
      </c>
    </row>
    <row r="74" spans="2:16" x14ac:dyDescent="0.2">
      <c r="B74" s="93" t="s">
        <v>788</v>
      </c>
      <c r="C74" s="93" t="s">
        <v>723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97">
        <f t="shared" ref="P74:P137" si="1">SUM(D74:O74)</f>
        <v>0</v>
      </c>
    </row>
    <row r="75" spans="2:16" x14ac:dyDescent="0.2">
      <c r="B75" s="93" t="s">
        <v>789</v>
      </c>
      <c r="C75" s="93" t="s">
        <v>723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97">
        <f t="shared" si="1"/>
        <v>0</v>
      </c>
    </row>
    <row r="76" spans="2:16" x14ac:dyDescent="0.2">
      <c r="B76" s="93" t="s">
        <v>616</v>
      </c>
      <c r="C76" s="93" t="s">
        <v>723</v>
      </c>
      <c r="D76" s="73">
        <v>7.211044499999999</v>
      </c>
      <c r="E76" s="73">
        <v>6.83321925</v>
      </c>
      <c r="F76" s="73">
        <v>7.8184837500000119</v>
      </c>
      <c r="G76" s="73">
        <v>8.3613089999999897</v>
      </c>
      <c r="H76" s="73">
        <v>8.5108154999999996</v>
      </c>
      <c r="I76" s="73">
        <v>9.2525069999999996</v>
      </c>
      <c r="J76" s="73">
        <v>10.13578499999999</v>
      </c>
      <c r="K76" s="73">
        <v>9.9798352500000131</v>
      </c>
      <c r="L76" s="73">
        <v>10.472021999999999</v>
      </c>
      <c r="M76" s="73">
        <v>11.45896125</v>
      </c>
      <c r="N76" s="73">
        <v>9.7081957499999767</v>
      </c>
      <c r="O76" s="73">
        <v>0</v>
      </c>
      <c r="P76" s="97">
        <f t="shared" si="1"/>
        <v>99.742178249999981</v>
      </c>
    </row>
    <row r="77" spans="2:16" x14ac:dyDescent="0.2">
      <c r="B77" s="93" t="s">
        <v>344</v>
      </c>
      <c r="C77" s="93" t="s">
        <v>723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97">
        <f t="shared" si="1"/>
        <v>0</v>
      </c>
    </row>
    <row r="78" spans="2:16" x14ac:dyDescent="0.2">
      <c r="B78" s="93" t="s">
        <v>619</v>
      </c>
      <c r="C78" s="93" t="s">
        <v>723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97">
        <f t="shared" si="1"/>
        <v>0</v>
      </c>
    </row>
    <row r="79" spans="2:16" x14ac:dyDescent="0.2">
      <c r="B79" s="93" t="s">
        <v>755</v>
      </c>
      <c r="C79" s="93" t="s">
        <v>723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97">
        <f t="shared" si="1"/>
        <v>0</v>
      </c>
    </row>
    <row r="80" spans="2:16" x14ac:dyDescent="0.2">
      <c r="B80" s="93" t="s">
        <v>66</v>
      </c>
      <c r="C80" s="93" t="s">
        <v>723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97">
        <f t="shared" si="1"/>
        <v>0</v>
      </c>
    </row>
    <row r="81" spans="2:16" x14ac:dyDescent="0.2">
      <c r="B81" s="93" t="s">
        <v>626</v>
      </c>
      <c r="C81" s="93" t="s">
        <v>723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97">
        <f t="shared" si="1"/>
        <v>0</v>
      </c>
    </row>
    <row r="82" spans="2:16" x14ac:dyDescent="0.2">
      <c r="B82" s="93" t="s">
        <v>57</v>
      </c>
      <c r="C82" s="93" t="s">
        <v>723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97">
        <f t="shared" si="1"/>
        <v>0</v>
      </c>
    </row>
    <row r="83" spans="2:16" x14ac:dyDescent="0.2">
      <c r="B83" s="93" t="s">
        <v>71</v>
      </c>
      <c r="C83" s="93" t="s">
        <v>723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97">
        <f t="shared" si="1"/>
        <v>0</v>
      </c>
    </row>
    <row r="84" spans="2:16" x14ac:dyDescent="0.2">
      <c r="B84" s="93" t="s">
        <v>685</v>
      </c>
      <c r="C84" s="93" t="s">
        <v>723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97">
        <f t="shared" si="1"/>
        <v>0</v>
      </c>
    </row>
    <row r="85" spans="2:16" x14ac:dyDescent="0.2">
      <c r="B85" s="93" t="s">
        <v>562</v>
      </c>
      <c r="C85" s="93" t="s">
        <v>723</v>
      </c>
      <c r="D85" s="73">
        <v>0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97">
        <f t="shared" si="1"/>
        <v>0</v>
      </c>
    </row>
    <row r="86" spans="2:16" x14ac:dyDescent="0.2">
      <c r="B86" s="93" t="s">
        <v>791</v>
      </c>
      <c r="C86" s="93" t="s">
        <v>723</v>
      </c>
      <c r="D86" s="73">
        <v>1529.8184573451213</v>
      </c>
      <c r="E86" s="73">
        <v>1460.2513854158346</v>
      </c>
      <c r="F86" s="73">
        <v>864.66184035520052</v>
      </c>
      <c r="G86" s="73">
        <v>948.86237171481184</v>
      </c>
      <c r="H86" s="73">
        <v>1610.7500613663633</v>
      </c>
      <c r="I86" s="73">
        <v>2346.5680022740394</v>
      </c>
      <c r="J86" s="73">
        <v>2913.0611126551762</v>
      </c>
      <c r="K86" s="73">
        <v>2835.3427092612264</v>
      </c>
      <c r="L86" s="73">
        <v>2681.3908058451134</v>
      </c>
      <c r="M86" s="73">
        <v>2156.6358750906888</v>
      </c>
      <c r="N86" s="73">
        <v>4043.7694521274448</v>
      </c>
      <c r="O86" s="73">
        <v>4006.109231363539</v>
      </c>
      <c r="P86" s="97">
        <f t="shared" si="1"/>
        <v>27397.221304814557</v>
      </c>
    </row>
    <row r="87" spans="2:16" x14ac:dyDescent="0.2">
      <c r="B87" s="93" t="s">
        <v>792</v>
      </c>
      <c r="C87" s="93" t="s">
        <v>723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3">
        <v>0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3">
        <v>0</v>
      </c>
      <c r="P87" s="97">
        <f t="shared" si="1"/>
        <v>0</v>
      </c>
    </row>
    <row r="88" spans="2:16" x14ac:dyDescent="0.2">
      <c r="B88" s="93" t="s">
        <v>147</v>
      </c>
      <c r="C88" s="93" t="s">
        <v>723</v>
      </c>
      <c r="D88" s="73">
        <v>0</v>
      </c>
      <c r="E88" s="73">
        <v>0</v>
      </c>
      <c r="F88" s="73">
        <v>0</v>
      </c>
      <c r="G88" s="73">
        <v>0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  <c r="O88" s="73">
        <v>0</v>
      </c>
      <c r="P88" s="97">
        <f t="shared" si="1"/>
        <v>0</v>
      </c>
    </row>
    <row r="89" spans="2:16" x14ac:dyDescent="0.2">
      <c r="B89" s="93" t="s">
        <v>793</v>
      </c>
      <c r="C89" s="93" t="s">
        <v>723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97">
        <f t="shared" si="1"/>
        <v>0</v>
      </c>
    </row>
    <row r="90" spans="2:16" x14ac:dyDescent="0.2">
      <c r="B90" s="93" t="s">
        <v>794</v>
      </c>
      <c r="C90" s="93" t="s">
        <v>723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97">
        <f t="shared" si="1"/>
        <v>0</v>
      </c>
    </row>
    <row r="91" spans="2:16" x14ac:dyDescent="0.2">
      <c r="B91" s="93" t="s">
        <v>597</v>
      </c>
      <c r="C91" s="93" t="s">
        <v>723</v>
      </c>
      <c r="D91" s="73">
        <v>0</v>
      </c>
      <c r="E91" s="73">
        <v>23.933396850000001</v>
      </c>
      <c r="F91" s="73">
        <v>26.27325712</v>
      </c>
      <c r="G91" s="73">
        <v>25.496228559999999</v>
      </c>
      <c r="H91" s="73">
        <v>26.16862248</v>
      </c>
      <c r="I91" s="73">
        <v>26.44409856</v>
      </c>
      <c r="J91" s="73">
        <v>22.660887810000002</v>
      </c>
      <c r="K91" s="73">
        <v>26.095160190000033</v>
      </c>
      <c r="L91" s="73">
        <v>25.106602729999999</v>
      </c>
      <c r="M91" s="73">
        <v>26.276758529999999</v>
      </c>
      <c r="N91" s="73">
        <v>25.289658460000002</v>
      </c>
      <c r="O91" s="73">
        <v>26.285459420000002</v>
      </c>
      <c r="P91" s="97">
        <f t="shared" si="1"/>
        <v>280.03013071000004</v>
      </c>
    </row>
    <row r="92" spans="2:16" x14ac:dyDescent="0.2">
      <c r="B92" s="93" t="s">
        <v>101</v>
      </c>
      <c r="C92" s="93" t="s">
        <v>723</v>
      </c>
      <c r="D92" s="73">
        <v>0</v>
      </c>
      <c r="E92" s="73">
        <v>0</v>
      </c>
      <c r="F92" s="73">
        <v>0</v>
      </c>
      <c r="G92" s="73">
        <v>0</v>
      </c>
      <c r="H92" s="73">
        <v>0</v>
      </c>
      <c r="I92" s="73">
        <v>0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  <c r="O92" s="73">
        <v>0</v>
      </c>
      <c r="P92" s="97">
        <f t="shared" si="1"/>
        <v>0</v>
      </c>
    </row>
    <row r="93" spans="2:16" x14ac:dyDescent="0.2">
      <c r="B93" s="72" t="s">
        <v>14</v>
      </c>
      <c r="C93" s="93" t="s">
        <v>723</v>
      </c>
      <c r="D93" s="73">
        <v>0</v>
      </c>
      <c r="E93" s="73">
        <v>0</v>
      </c>
      <c r="F93" s="73">
        <v>0</v>
      </c>
      <c r="G93" s="73">
        <v>0</v>
      </c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  <c r="P93" s="97">
        <f t="shared" si="1"/>
        <v>0</v>
      </c>
    </row>
    <row r="94" spans="2:16" x14ac:dyDescent="0.2">
      <c r="B94" s="93" t="s">
        <v>615</v>
      </c>
      <c r="C94" s="93" t="s">
        <v>723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97">
        <f t="shared" si="1"/>
        <v>0</v>
      </c>
    </row>
    <row r="95" spans="2:16" x14ac:dyDescent="0.2">
      <c r="B95" s="93" t="s">
        <v>795</v>
      </c>
      <c r="C95" s="93" t="s">
        <v>723</v>
      </c>
      <c r="D95" s="73">
        <v>0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97">
        <f t="shared" si="1"/>
        <v>0</v>
      </c>
    </row>
    <row r="96" spans="2:16" x14ac:dyDescent="0.2">
      <c r="B96" s="93" t="s">
        <v>632</v>
      </c>
      <c r="C96" s="93" t="s">
        <v>723</v>
      </c>
      <c r="D96" s="73">
        <v>0</v>
      </c>
      <c r="E96" s="73">
        <v>0</v>
      </c>
      <c r="F96" s="73">
        <v>0</v>
      </c>
      <c r="G96" s="73">
        <v>0</v>
      </c>
      <c r="H96" s="73">
        <v>0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3">
        <v>0</v>
      </c>
      <c r="P96" s="97">
        <f t="shared" si="1"/>
        <v>0</v>
      </c>
    </row>
    <row r="97" spans="2:16" x14ac:dyDescent="0.2">
      <c r="B97" s="93" t="s">
        <v>676</v>
      </c>
      <c r="C97" s="93" t="s">
        <v>723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97">
        <f t="shared" si="1"/>
        <v>0</v>
      </c>
    </row>
    <row r="98" spans="2:16" x14ac:dyDescent="0.2">
      <c r="B98" s="93" t="s">
        <v>701</v>
      </c>
      <c r="C98" s="93" t="s">
        <v>723</v>
      </c>
      <c r="D98" s="73">
        <v>14.84966461</v>
      </c>
      <c r="E98" s="73">
        <v>0</v>
      </c>
      <c r="F98" s="73">
        <v>0</v>
      </c>
      <c r="G98" s="73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0</v>
      </c>
      <c r="O98" s="73">
        <v>0</v>
      </c>
      <c r="P98" s="97">
        <f t="shared" si="1"/>
        <v>14.84966461</v>
      </c>
    </row>
    <row r="99" spans="2:16" x14ac:dyDescent="0.2">
      <c r="B99" s="93" t="s">
        <v>706</v>
      </c>
      <c r="C99" s="93" t="s">
        <v>723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97">
        <f t="shared" si="1"/>
        <v>0</v>
      </c>
    </row>
    <row r="100" spans="2:16" x14ac:dyDescent="0.2">
      <c r="B100" s="93" t="s">
        <v>569</v>
      </c>
      <c r="C100" s="93" t="s">
        <v>723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97">
        <f t="shared" si="1"/>
        <v>0</v>
      </c>
    </row>
    <row r="101" spans="2:16" x14ac:dyDescent="0.2">
      <c r="B101" s="93" t="s">
        <v>607</v>
      </c>
      <c r="C101" s="93" t="s">
        <v>723</v>
      </c>
      <c r="D101" s="73">
        <v>220.7158180793715</v>
      </c>
      <c r="E101" s="73">
        <v>201.10759860782153</v>
      </c>
      <c r="F101" s="73">
        <v>210.20101587267155</v>
      </c>
      <c r="G101" s="73">
        <v>194.82711435511888</v>
      </c>
      <c r="H101" s="73">
        <v>206.52431492745998</v>
      </c>
      <c r="I101" s="73">
        <v>212.54687070778806</v>
      </c>
      <c r="J101" s="73">
        <v>219.58145297614075</v>
      </c>
      <c r="K101" s="73">
        <v>206.75174418412357</v>
      </c>
      <c r="L101" s="73">
        <v>188.83793581630908</v>
      </c>
      <c r="M101" s="73">
        <v>193.92073423145314</v>
      </c>
      <c r="N101" s="73">
        <v>191.20225121447695</v>
      </c>
      <c r="O101" s="73">
        <v>207.82684646280234</v>
      </c>
      <c r="P101" s="97">
        <f t="shared" si="1"/>
        <v>2454.0436974355366</v>
      </c>
    </row>
    <row r="102" spans="2:16" x14ac:dyDescent="0.2">
      <c r="B102" s="93" t="s">
        <v>796</v>
      </c>
      <c r="C102" s="93" t="s">
        <v>723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73">
        <v>0</v>
      </c>
      <c r="N102" s="73">
        <v>0</v>
      </c>
      <c r="O102" s="73">
        <v>0</v>
      </c>
      <c r="P102" s="97">
        <f t="shared" si="1"/>
        <v>0</v>
      </c>
    </row>
    <row r="103" spans="2:16" x14ac:dyDescent="0.2">
      <c r="B103" s="93" t="s">
        <v>695</v>
      </c>
      <c r="C103" s="93" t="s">
        <v>723</v>
      </c>
      <c r="D103" s="73">
        <v>2465.5663490699999</v>
      </c>
      <c r="E103" s="73">
        <v>2169.4750681999999</v>
      </c>
      <c r="F103" s="73">
        <v>2280.4790223600003</v>
      </c>
      <c r="G103" s="73">
        <v>2297.2132369999999</v>
      </c>
      <c r="H103" s="73">
        <v>2229.9377806200009</v>
      </c>
      <c r="I103" s="73">
        <v>1862.2970264800001</v>
      </c>
      <c r="J103" s="73">
        <v>1714.7924513500002</v>
      </c>
      <c r="K103" s="73">
        <v>1616.9029054199996</v>
      </c>
      <c r="L103" s="73">
        <v>2097.3499722999986</v>
      </c>
      <c r="M103" s="73">
        <v>1590.074486</v>
      </c>
      <c r="N103" s="73">
        <v>1611.3235602200002</v>
      </c>
      <c r="O103" s="73">
        <v>1959.8858651899977</v>
      </c>
      <c r="P103" s="97">
        <f t="shared" si="1"/>
        <v>23895.297724209999</v>
      </c>
    </row>
    <row r="104" spans="2:16" x14ac:dyDescent="0.2">
      <c r="B104" s="93" t="s">
        <v>773</v>
      </c>
      <c r="C104" s="93" t="s">
        <v>723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  <c r="I104" s="73">
        <v>0</v>
      </c>
      <c r="J104" s="73">
        <v>0</v>
      </c>
      <c r="K104" s="73">
        <v>0</v>
      </c>
      <c r="L104" s="73">
        <v>0</v>
      </c>
      <c r="M104" s="73">
        <v>0</v>
      </c>
      <c r="N104" s="73">
        <v>0</v>
      </c>
      <c r="O104" s="73">
        <v>0</v>
      </c>
      <c r="P104" s="97">
        <f t="shared" si="1"/>
        <v>0</v>
      </c>
    </row>
    <row r="105" spans="2:16" x14ac:dyDescent="0.2">
      <c r="B105" s="93" t="s">
        <v>48</v>
      </c>
      <c r="C105" s="93" t="s">
        <v>723</v>
      </c>
      <c r="D105" s="73">
        <v>575.06530319999933</v>
      </c>
      <c r="E105" s="73">
        <v>574.99377037500005</v>
      </c>
      <c r="F105" s="73">
        <v>634.44635407499936</v>
      </c>
      <c r="G105" s="73">
        <v>613.4684238000001</v>
      </c>
      <c r="H105" s="73">
        <v>639.51713655000015</v>
      </c>
      <c r="I105" s="73">
        <v>634.70860387500011</v>
      </c>
      <c r="J105" s="73">
        <v>675.81505222500004</v>
      </c>
      <c r="K105" s="73">
        <v>571.28086537500008</v>
      </c>
      <c r="L105" s="73">
        <v>662.98320442500017</v>
      </c>
      <c r="M105" s="73">
        <v>684.53370165000013</v>
      </c>
      <c r="N105" s="73">
        <v>650.96369355000013</v>
      </c>
      <c r="O105" s="73">
        <v>613.55297310000014</v>
      </c>
      <c r="P105" s="97">
        <f t="shared" si="1"/>
        <v>7531.3290821999999</v>
      </c>
    </row>
    <row r="106" spans="2:16" x14ac:dyDescent="0.2">
      <c r="B106" s="93" t="s">
        <v>79</v>
      </c>
      <c r="C106" s="93" t="s">
        <v>723</v>
      </c>
      <c r="D106" s="73">
        <v>0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97">
        <f t="shared" si="1"/>
        <v>0</v>
      </c>
    </row>
    <row r="107" spans="2:16" x14ac:dyDescent="0.2">
      <c r="B107" s="93" t="s">
        <v>696</v>
      </c>
      <c r="C107" s="93" t="s">
        <v>723</v>
      </c>
      <c r="D107" s="73">
        <v>118.5015684599999</v>
      </c>
      <c r="E107" s="73">
        <v>96.918491449999991</v>
      </c>
      <c r="F107" s="73">
        <v>99.195773159999987</v>
      </c>
      <c r="G107" s="73">
        <v>89.73655196</v>
      </c>
      <c r="H107" s="73">
        <v>96.621760070000107</v>
      </c>
      <c r="I107" s="73">
        <v>89.801006239999992</v>
      </c>
      <c r="J107" s="73">
        <v>98.30061692000001</v>
      </c>
      <c r="K107" s="73">
        <v>96.248881629999985</v>
      </c>
      <c r="L107" s="73">
        <v>87.135634849999988</v>
      </c>
      <c r="M107" s="73">
        <v>96.509236890000011</v>
      </c>
      <c r="N107" s="73">
        <v>96.144052070000001</v>
      </c>
      <c r="O107" s="73">
        <v>105.12395773000011</v>
      </c>
      <c r="P107" s="97">
        <f t="shared" si="1"/>
        <v>1170.23753143</v>
      </c>
    </row>
    <row r="108" spans="2:16" x14ac:dyDescent="0.2">
      <c r="B108" s="93" t="s">
        <v>50</v>
      </c>
      <c r="C108" s="93" t="s">
        <v>723</v>
      </c>
      <c r="D108" s="73">
        <v>873.05786647845468</v>
      </c>
      <c r="E108" s="73">
        <v>812.61379878548928</v>
      </c>
      <c r="F108" s="73">
        <v>873.77516336582164</v>
      </c>
      <c r="G108" s="73">
        <v>818.98251259777817</v>
      </c>
      <c r="H108" s="73">
        <v>905.19556732028855</v>
      </c>
      <c r="I108" s="73">
        <v>942.30678623161725</v>
      </c>
      <c r="J108" s="73">
        <v>973.39335419514089</v>
      </c>
      <c r="K108" s="73">
        <v>912.73627168987105</v>
      </c>
      <c r="L108" s="73">
        <v>813.28100423365424</v>
      </c>
      <c r="M108" s="73">
        <v>802.12814203282073</v>
      </c>
      <c r="N108" s="73">
        <v>770.68073494393491</v>
      </c>
      <c r="O108" s="73">
        <v>844.67188720798924</v>
      </c>
      <c r="P108" s="97">
        <f t="shared" si="1"/>
        <v>10342.82308908286</v>
      </c>
    </row>
    <row r="109" spans="2:16" x14ac:dyDescent="0.2">
      <c r="B109" s="93" t="s">
        <v>669</v>
      </c>
      <c r="C109" s="93" t="s">
        <v>723</v>
      </c>
      <c r="D109" s="73">
        <v>121629.28359960012</v>
      </c>
      <c r="E109" s="73">
        <v>117255.62787772002</v>
      </c>
      <c r="F109" s="73">
        <v>125600.68044282951</v>
      </c>
      <c r="G109" s="73">
        <v>113949.69770059711</v>
      </c>
      <c r="H109" s="73">
        <v>121345.74425518405</v>
      </c>
      <c r="I109" s="73">
        <v>117791.58294507937</v>
      </c>
      <c r="J109" s="73">
        <v>120330.12144586316</v>
      </c>
      <c r="K109" s="73">
        <v>118180.9326480733</v>
      </c>
      <c r="L109" s="73">
        <v>106261.61975142822</v>
      </c>
      <c r="M109" s="73">
        <v>109138.66977583182</v>
      </c>
      <c r="N109" s="73">
        <v>111589.75746987913</v>
      </c>
      <c r="O109" s="73">
        <v>119966.22484024418</v>
      </c>
      <c r="P109" s="97">
        <f t="shared" si="1"/>
        <v>1403039.9427523301</v>
      </c>
    </row>
    <row r="110" spans="2:16" x14ac:dyDescent="0.2">
      <c r="B110" s="93" t="s">
        <v>80</v>
      </c>
      <c r="C110" s="93" t="s">
        <v>723</v>
      </c>
      <c r="D110" s="73">
        <v>0</v>
      </c>
      <c r="E110" s="73">
        <v>0</v>
      </c>
      <c r="F110" s="73">
        <v>0</v>
      </c>
      <c r="G110" s="73">
        <v>0</v>
      </c>
      <c r="H110" s="73">
        <v>0</v>
      </c>
      <c r="I110" s="73">
        <v>0</v>
      </c>
      <c r="J110" s="73">
        <v>0</v>
      </c>
      <c r="K110" s="73">
        <v>0</v>
      </c>
      <c r="L110" s="73">
        <v>0</v>
      </c>
      <c r="M110" s="73">
        <v>0</v>
      </c>
      <c r="N110" s="73">
        <v>0</v>
      </c>
      <c r="O110" s="73">
        <v>0</v>
      </c>
      <c r="P110" s="97">
        <f t="shared" si="1"/>
        <v>0</v>
      </c>
    </row>
    <row r="111" spans="2:16" x14ac:dyDescent="0.2">
      <c r="B111" s="93" t="s">
        <v>797</v>
      </c>
      <c r="C111" s="93" t="s">
        <v>723</v>
      </c>
      <c r="D111" s="73">
        <v>0</v>
      </c>
      <c r="E111" s="73">
        <v>0</v>
      </c>
      <c r="F111" s="73">
        <v>0</v>
      </c>
      <c r="G111" s="73">
        <v>0</v>
      </c>
      <c r="H111" s="73">
        <v>0</v>
      </c>
      <c r="I111" s="73">
        <v>0</v>
      </c>
      <c r="J111" s="73">
        <v>0</v>
      </c>
      <c r="K111" s="73">
        <v>0</v>
      </c>
      <c r="L111" s="73">
        <v>0</v>
      </c>
      <c r="M111" s="73">
        <v>0</v>
      </c>
      <c r="N111" s="73">
        <v>0</v>
      </c>
      <c r="O111" s="73">
        <v>0</v>
      </c>
      <c r="P111" s="97">
        <f t="shared" si="1"/>
        <v>0</v>
      </c>
    </row>
    <row r="112" spans="2:16" x14ac:dyDescent="0.2">
      <c r="B112" s="93" t="s">
        <v>69</v>
      </c>
      <c r="C112" s="93" t="s">
        <v>723</v>
      </c>
      <c r="D112" s="73">
        <v>325.83436582500008</v>
      </c>
      <c r="E112" s="73">
        <v>272.60890687500006</v>
      </c>
      <c r="F112" s="73">
        <v>299.22689602500009</v>
      </c>
      <c r="G112" s="73">
        <v>264.78304020000002</v>
      </c>
      <c r="H112" s="73">
        <v>270.53149357500001</v>
      </c>
      <c r="I112" s="73">
        <v>261.71649825000003</v>
      </c>
      <c r="J112" s="73">
        <v>271.72189267500005</v>
      </c>
      <c r="K112" s="73">
        <v>313.15150357500011</v>
      </c>
      <c r="L112" s="73">
        <v>295.98875482500006</v>
      </c>
      <c r="M112" s="73">
        <v>319.20744780000001</v>
      </c>
      <c r="N112" s="73">
        <v>297.48024397500006</v>
      </c>
      <c r="O112" s="73">
        <v>329.95952250000005</v>
      </c>
      <c r="P112" s="97">
        <f t="shared" si="1"/>
        <v>3522.2105661000005</v>
      </c>
    </row>
    <row r="113" spans="2:16" x14ac:dyDescent="0.2">
      <c r="B113" s="93" t="s">
        <v>130</v>
      </c>
      <c r="C113" s="93" t="s">
        <v>723</v>
      </c>
      <c r="D113" s="73">
        <v>100.9872336</v>
      </c>
      <c r="E113" s="73">
        <v>100.328316</v>
      </c>
      <c r="F113" s="73">
        <v>117.0862506</v>
      </c>
      <c r="G113" s="73">
        <v>115.36559099999999</v>
      </c>
      <c r="H113" s="73">
        <v>106.89559319999999</v>
      </c>
      <c r="I113" s="73">
        <v>101.70089819999998</v>
      </c>
      <c r="J113" s="73">
        <v>113.3514162</v>
      </c>
      <c r="K113" s="73">
        <v>122.44615680000001</v>
      </c>
      <c r="L113" s="73">
        <v>101.77657380000002</v>
      </c>
      <c r="M113" s="73">
        <v>122.3207898</v>
      </c>
      <c r="N113" s="73">
        <v>104.4885204</v>
      </c>
      <c r="O113" s="73">
        <v>110.9031726</v>
      </c>
      <c r="P113" s="97">
        <f t="shared" si="1"/>
        <v>1317.6505122000001</v>
      </c>
    </row>
    <row r="114" spans="2:16" x14ac:dyDescent="0.2">
      <c r="B114" s="93" t="s">
        <v>798</v>
      </c>
      <c r="C114" s="93" t="s">
        <v>723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97">
        <f t="shared" si="1"/>
        <v>0</v>
      </c>
    </row>
    <row r="115" spans="2:16" x14ac:dyDescent="0.2">
      <c r="B115" s="93" t="s">
        <v>148</v>
      </c>
      <c r="C115" s="93" t="s">
        <v>723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  <c r="J115" s="73">
        <v>0</v>
      </c>
      <c r="K115" s="73">
        <v>0</v>
      </c>
      <c r="L115" s="73">
        <v>0</v>
      </c>
      <c r="M115" s="73">
        <v>0</v>
      </c>
      <c r="N115" s="73">
        <v>0</v>
      </c>
      <c r="O115" s="73">
        <v>0</v>
      </c>
      <c r="P115" s="97">
        <f t="shared" si="1"/>
        <v>0</v>
      </c>
    </row>
    <row r="116" spans="2:16" x14ac:dyDescent="0.2">
      <c r="B116" s="93" t="s">
        <v>680</v>
      </c>
      <c r="C116" s="93" t="s">
        <v>723</v>
      </c>
      <c r="D116" s="73">
        <v>0</v>
      </c>
      <c r="E116" s="73">
        <v>0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97">
        <f t="shared" si="1"/>
        <v>0</v>
      </c>
    </row>
    <row r="117" spans="2:16" x14ac:dyDescent="0.2">
      <c r="B117" s="93" t="s">
        <v>55</v>
      </c>
      <c r="C117" s="93" t="s">
        <v>723</v>
      </c>
      <c r="D117" s="73">
        <v>0</v>
      </c>
      <c r="E117" s="73">
        <v>0</v>
      </c>
      <c r="F117" s="73">
        <v>0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97">
        <f t="shared" si="1"/>
        <v>0</v>
      </c>
    </row>
    <row r="118" spans="2:16" x14ac:dyDescent="0.2">
      <c r="B118" s="93" t="s">
        <v>622</v>
      </c>
      <c r="C118" s="93" t="s">
        <v>723</v>
      </c>
      <c r="D118" s="73">
        <v>57233.864036514409</v>
      </c>
      <c r="E118" s="73">
        <v>51122.426834046026</v>
      </c>
      <c r="F118" s="73">
        <v>56659.171802777018</v>
      </c>
      <c r="G118" s="73">
        <v>54370.719645616693</v>
      </c>
      <c r="H118" s="73">
        <v>57792.534074630123</v>
      </c>
      <c r="I118" s="73">
        <v>57303.73047267583</v>
      </c>
      <c r="J118" s="73">
        <v>63953.932688301255</v>
      </c>
      <c r="K118" s="73">
        <v>62558.198942882329</v>
      </c>
      <c r="L118" s="73">
        <v>57826.464873015873</v>
      </c>
      <c r="M118" s="73">
        <v>58080.182744972095</v>
      </c>
      <c r="N118" s="73">
        <v>59673.38106758408</v>
      </c>
      <c r="O118" s="73">
        <v>63460.817145621331</v>
      </c>
      <c r="P118" s="97">
        <f t="shared" si="1"/>
        <v>700035.42432863696</v>
      </c>
    </row>
    <row r="119" spans="2:16" x14ac:dyDescent="0.2">
      <c r="B119" s="93" t="s">
        <v>81</v>
      </c>
      <c r="C119" s="93" t="s">
        <v>723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97">
        <f t="shared" si="1"/>
        <v>0</v>
      </c>
    </row>
    <row r="120" spans="2:16" x14ac:dyDescent="0.2">
      <c r="B120" s="93" t="s">
        <v>53</v>
      </c>
      <c r="C120" s="93" t="s">
        <v>723</v>
      </c>
      <c r="D120" s="73">
        <v>3264.3435161013726</v>
      </c>
      <c r="E120" s="73">
        <v>3249.7341993297182</v>
      </c>
      <c r="F120" s="73">
        <v>3496.1513600544226</v>
      </c>
      <c r="G120" s="73">
        <v>2618.4404972710586</v>
      </c>
      <c r="H120" s="73">
        <v>2615.5944795380155</v>
      </c>
      <c r="I120" s="73">
        <v>2435.4785734624202</v>
      </c>
      <c r="J120" s="73">
        <v>2345.040362563936</v>
      </c>
      <c r="K120" s="73">
        <v>3185.2478640057425</v>
      </c>
      <c r="L120" s="73">
        <v>2933.4595873155845</v>
      </c>
      <c r="M120" s="73">
        <v>2776.5869731509138</v>
      </c>
      <c r="N120" s="73">
        <v>2932.5752970712879</v>
      </c>
      <c r="O120" s="73">
        <v>3058.6735852620986</v>
      </c>
      <c r="P120" s="97">
        <f t="shared" si="1"/>
        <v>34911.326295126579</v>
      </c>
    </row>
    <row r="121" spans="2:16" x14ac:dyDescent="0.2">
      <c r="B121" s="93" t="s">
        <v>609</v>
      </c>
      <c r="C121" s="93" t="s">
        <v>723</v>
      </c>
      <c r="D121" s="73">
        <v>291.85393193000004</v>
      </c>
      <c r="E121" s="73">
        <v>279.15440630000001</v>
      </c>
      <c r="F121" s="73">
        <v>297.92862066000004</v>
      </c>
      <c r="G121" s="73">
        <v>310.47260617999996</v>
      </c>
      <c r="H121" s="73">
        <v>314.07129138000005</v>
      </c>
      <c r="I121" s="73">
        <v>331.24534762000002</v>
      </c>
      <c r="J121" s="73">
        <v>316.42756859999997</v>
      </c>
      <c r="K121" s="73">
        <v>363.50214131000024</v>
      </c>
      <c r="L121" s="73">
        <v>339.35725472000001</v>
      </c>
      <c r="M121" s="73">
        <v>345.77616556999999</v>
      </c>
      <c r="N121" s="73">
        <v>351.00106184000003</v>
      </c>
      <c r="O121" s="73">
        <v>379.59199090999999</v>
      </c>
      <c r="P121" s="97">
        <f t="shared" si="1"/>
        <v>3920.3823870200008</v>
      </c>
    </row>
    <row r="122" spans="2:16" x14ac:dyDescent="0.2">
      <c r="B122" s="93" t="s">
        <v>398</v>
      </c>
      <c r="C122" s="93" t="s">
        <v>723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97">
        <f t="shared" si="1"/>
        <v>0</v>
      </c>
    </row>
    <row r="123" spans="2:16" x14ac:dyDescent="0.2">
      <c r="B123" s="93" t="s">
        <v>564</v>
      </c>
      <c r="C123" s="93" t="s">
        <v>723</v>
      </c>
      <c r="D123" s="73">
        <v>401.25155242103119</v>
      </c>
      <c r="E123" s="73">
        <v>369.98531109818197</v>
      </c>
      <c r="F123" s="73">
        <v>386.03852950434015</v>
      </c>
      <c r="G123" s="73">
        <v>353.08647840104527</v>
      </c>
      <c r="H123" s="73">
        <v>378.21947418580817</v>
      </c>
      <c r="I123" s="73">
        <v>386.97990205698926</v>
      </c>
      <c r="J123" s="73">
        <v>405.98592007936418</v>
      </c>
      <c r="K123" s="73">
        <v>384.9607774202297</v>
      </c>
      <c r="L123" s="73">
        <v>349.99759099541757</v>
      </c>
      <c r="M123" s="73">
        <v>350.8359696369244</v>
      </c>
      <c r="N123" s="73">
        <v>344.32434862325005</v>
      </c>
      <c r="O123" s="73">
        <v>373.85064142187667</v>
      </c>
      <c r="P123" s="97">
        <f t="shared" si="1"/>
        <v>4485.5164958444584</v>
      </c>
    </row>
    <row r="124" spans="2:16" x14ac:dyDescent="0.2">
      <c r="B124" s="93" t="s">
        <v>710</v>
      </c>
      <c r="C124" s="93" t="s">
        <v>723</v>
      </c>
      <c r="D124" s="73">
        <v>2702.7826625525836</v>
      </c>
      <c r="E124" s="73">
        <v>2911.4867473952468</v>
      </c>
      <c r="F124" s="73">
        <v>2481.1143385599999</v>
      </c>
      <c r="G124" s="73">
        <v>2503.5278048</v>
      </c>
      <c r="H124" s="73">
        <v>2897.7517195</v>
      </c>
      <c r="I124" s="73">
        <v>2746.0395831000001</v>
      </c>
      <c r="J124" s="73">
        <v>2750.9676770399997</v>
      </c>
      <c r="K124" s="73">
        <v>2502.0830100199973</v>
      </c>
      <c r="L124" s="73">
        <v>2079.4884988979306</v>
      </c>
      <c r="M124" s="73">
        <v>3364.0568602545354</v>
      </c>
      <c r="N124" s="73">
        <v>4183.8706571372586</v>
      </c>
      <c r="O124" s="73">
        <v>3121.6287809300002</v>
      </c>
      <c r="P124" s="97">
        <f t="shared" si="1"/>
        <v>34244.798340187546</v>
      </c>
    </row>
    <row r="125" spans="2:16" x14ac:dyDescent="0.2">
      <c r="B125" s="93" t="s">
        <v>83</v>
      </c>
      <c r="C125" s="93" t="s">
        <v>723</v>
      </c>
      <c r="D125" s="73">
        <v>0</v>
      </c>
      <c r="E125" s="73">
        <v>0</v>
      </c>
      <c r="F125" s="73">
        <v>0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97">
        <f t="shared" si="1"/>
        <v>0</v>
      </c>
    </row>
    <row r="126" spans="2:16" x14ac:dyDescent="0.2">
      <c r="B126" s="93" t="s">
        <v>504</v>
      </c>
      <c r="C126" s="93" t="s">
        <v>723</v>
      </c>
      <c r="D126" s="73">
        <v>0</v>
      </c>
      <c r="E126" s="73">
        <v>0</v>
      </c>
      <c r="F126" s="73">
        <v>7.2406466000000114</v>
      </c>
      <c r="G126" s="73">
        <v>5.0576795499999889</v>
      </c>
      <c r="H126" s="73">
        <v>4.9315548700000003</v>
      </c>
      <c r="I126" s="73">
        <v>0</v>
      </c>
      <c r="J126" s="73">
        <v>0</v>
      </c>
      <c r="K126" s="73">
        <v>0</v>
      </c>
      <c r="L126" s="73">
        <v>0</v>
      </c>
      <c r="M126" s="73">
        <v>0</v>
      </c>
      <c r="N126" s="73">
        <v>0</v>
      </c>
      <c r="O126" s="73">
        <v>0</v>
      </c>
      <c r="P126" s="97">
        <f t="shared" si="1"/>
        <v>17.229881020000001</v>
      </c>
    </row>
    <row r="127" spans="2:16" x14ac:dyDescent="0.2">
      <c r="B127" s="93" t="s">
        <v>760</v>
      </c>
      <c r="C127" s="93" t="s">
        <v>723</v>
      </c>
      <c r="D127" s="73">
        <v>0</v>
      </c>
      <c r="E127" s="73">
        <v>0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97">
        <f t="shared" si="1"/>
        <v>0</v>
      </c>
    </row>
    <row r="128" spans="2:16" x14ac:dyDescent="0.2">
      <c r="B128" s="93" t="s">
        <v>799</v>
      </c>
      <c r="C128" s="93" t="s">
        <v>723</v>
      </c>
      <c r="D128" s="73">
        <v>0</v>
      </c>
      <c r="E128" s="73">
        <v>0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97">
        <f t="shared" si="1"/>
        <v>0</v>
      </c>
    </row>
    <row r="129" spans="2:16" x14ac:dyDescent="0.2">
      <c r="B129" s="93" t="s">
        <v>870</v>
      </c>
      <c r="C129" s="93" t="s">
        <v>723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97">
        <f t="shared" si="1"/>
        <v>0</v>
      </c>
    </row>
    <row r="130" spans="2:16" x14ac:dyDescent="0.2">
      <c r="B130" s="2" t="s">
        <v>800</v>
      </c>
      <c r="C130" s="93" t="s">
        <v>723</v>
      </c>
      <c r="D130" s="73">
        <v>0</v>
      </c>
      <c r="E130" s="73">
        <v>0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97">
        <f t="shared" si="1"/>
        <v>0</v>
      </c>
    </row>
    <row r="131" spans="2:16" x14ac:dyDescent="0.2">
      <c r="B131" s="2" t="s">
        <v>871</v>
      </c>
      <c r="C131" s="93" t="s">
        <v>723</v>
      </c>
      <c r="D131" s="73">
        <v>0</v>
      </c>
      <c r="E131" s="73">
        <v>0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0</v>
      </c>
      <c r="L131" s="73">
        <v>0</v>
      </c>
      <c r="M131" s="73">
        <v>0</v>
      </c>
      <c r="N131" s="73">
        <v>0</v>
      </c>
      <c r="O131" s="73">
        <v>0</v>
      </c>
      <c r="P131" s="97">
        <f t="shared" si="1"/>
        <v>0</v>
      </c>
    </row>
    <row r="132" spans="2:16" x14ac:dyDescent="0.2">
      <c r="B132" s="2" t="s">
        <v>801</v>
      </c>
      <c r="C132" s="93" t="s">
        <v>723</v>
      </c>
      <c r="D132" s="73">
        <v>0</v>
      </c>
      <c r="E132" s="73">
        <v>0</v>
      </c>
      <c r="F132" s="73">
        <v>0</v>
      </c>
      <c r="G132" s="73">
        <v>0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97">
        <f t="shared" si="1"/>
        <v>0</v>
      </c>
    </row>
    <row r="133" spans="2:16" x14ac:dyDescent="0.2">
      <c r="B133" s="93" t="s">
        <v>768</v>
      </c>
      <c r="C133" s="93" t="s">
        <v>723</v>
      </c>
      <c r="D133" s="73">
        <v>0</v>
      </c>
      <c r="E133" s="73">
        <v>0</v>
      </c>
      <c r="F133" s="73">
        <v>0</v>
      </c>
      <c r="G133" s="73">
        <v>0</v>
      </c>
      <c r="H133" s="73">
        <v>0</v>
      </c>
      <c r="I133" s="73">
        <v>0</v>
      </c>
      <c r="J133" s="73">
        <v>0</v>
      </c>
      <c r="K133" s="73">
        <v>0</v>
      </c>
      <c r="L133" s="73">
        <v>0</v>
      </c>
      <c r="M133" s="73">
        <v>0</v>
      </c>
      <c r="N133" s="73">
        <v>0</v>
      </c>
      <c r="O133" s="73">
        <v>0</v>
      </c>
      <c r="P133" s="97">
        <f t="shared" si="1"/>
        <v>0</v>
      </c>
    </row>
    <row r="134" spans="2:16" x14ac:dyDescent="0.2">
      <c r="B134" s="2" t="s">
        <v>85</v>
      </c>
      <c r="C134" s="93" t="s">
        <v>723</v>
      </c>
      <c r="D134" s="73">
        <v>14.938249369999999</v>
      </c>
      <c r="E134" s="73">
        <v>13.114771450000001</v>
      </c>
      <c r="F134" s="73">
        <v>13.719684109999999</v>
      </c>
      <c r="G134" s="73">
        <v>11.935624690000001</v>
      </c>
      <c r="H134" s="73">
        <v>13.140813290000001</v>
      </c>
      <c r="I134" s="73">
        <v>13.494331729999999</v>
      </c>
      <c r="J134" s="73">
        <v>14.661289500000002</v>
      </c>
      <c r="K134" s="73">
        <v>13.561103599999985</v>
      </c>
      <c r="L134" s="73">
        <v>14.21914703</v>
      </c>
      <c r="M134" s="73">
        <v>14.09372767</v>
      </c>
      <c r="N134" s="73">
        <v>12.624042529999999</v>
      </c>
      <c r="O134" s="73">
        <v>15.675653840000001</v>
      </c>
      <c r="P134" s="97">
        <f t="shared" si="1"/>
        <v>165.17843880999996</v>
      </c>
    </row>
    <row r="135" spans="2:16" x14ac:dyDescent="0.2">
      <c r="B135" s="2" t="s">
        <v>39</v>
      </c>
      <c r="C135" s="93" t="s">
        <v>723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97">
        <f t="shared" si="1"/>
        <v>0</v>
      </c>
    </row>
    <row r="136" spans="2:16" x14ac:dyDescent="0.2">
      <c r="B136" s="2" t="s">
        <v>86</v>
      </c>
      <c r="C136" s="93" t="s">
        <v>723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97">
        <f t="shared" si="1"/>
        <v>0</v>
      </c>
    </row>
    <row r="137" spans="2:16" x14ac:dyDescent="0.2">
      <c r="B137" s="2" t="s">
        <v>764</v>
      </c>
      <c r="C137" s="93" t="s">
        <v>723</v>
      </c>
      <c r="D137" s="73">
        <v>0</v>
      </c>
      <c r="E137" s="73">
        <v>0</v>
      </c>
      <c r="F137" s="73">
        <v>0</v>
      </c>
      <c r="G137" s="73">
        <v>0</v>
      </c>
      <c r="H137" s="73">
        <v>0</v>
      </c>
      <c r="I137" s="73">
        <v>0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97">
        <f t="shared" si="1"/>
        <v>0</v>
      </c>
    </row>
    <row r="138" spans="2:16" x14ac:dyDescent="0.2">
      <c r="B138" s="2" t="s">
        <v>802</v>
      </c>
      <c r="C138" s="93" t="s">
        <v>723</v>
      </c>
      <c r="D138" s="73">
        <v>0</v>
      </c>
      <c r="E138" s="73">
        <v>0</v>
      </c>
      <c r="F138" s="73">
        <v>0</v>
      </c>
      <c r="G138" s="73">
        <v>0</v>
      </c>
      <c r="H138" s="73">
        <v>0</v>
      </c>
      <c r="I138" s="73">
        <v>0</v>
      </c>
      <c r="J138" s="73">
        <v>0</v>
      </c>
      <c r="K138" s="73">
        <v>0</v>
      </c>
      <c r="L138" s="73">
        <v>0</v>
      </c>
      <c r="M138" s="73">
        <v>0</v>
      </c>
      <c r="N138" s="73">
        <v>0</v>
      </c>
      <c r="O138" s="73">
        <v>0</v>
      </c>
      <c r="P138" s="97">
        <f t="shared" ref="P138:P201" si="2">SUM(D138:O138)</f>
        <v>0</v>
      </c>
    </row>
    <row r="139" spans="2:16" x14ac:dyDescent="0.2">
      <c r="B139" s="2" t="s">
        <v>677</v>
      </c>
      <c r="C139" s="93" t="s">
        <v>723</v>
      </c>
      <c r="D139" s="73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97">
        <f t="shared" si="2"/>
        <v>0</v>
      </c>
    </row>
    <row r="140" spans="2:16" x14ac:dyDescent="0.2">
      <c r="B140" s="2" t="s">
        <v>803</v>
      </c>
      <c r="C140" s="93" t="s">
        <v>723</v>
      </c>
      <c r="D140" s="73">
        <v>0</v>
      </c>
      <c r="E140" s="73">
        <v>0</v>
      </c>
      <c r="F140" s="73">
        <v>0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97">
        <f t="shared" si="2"/>
        <v>0</v>
      </c>
    </row>
    <row r="141" spans="2:16" x14ac:dyDescent="0.2">
      <c r="B141" s="2" t="s">
        <v>118</v>
      </c>
      <c r="C141" s="93" t="s">
        <v>723</v>
      </c>
      <c r="D141" s="73">
        <v>0</v>
      </c>
      <c r="E141" s="73">
        <v>0</v>
      </c>
      <c r="F141" s="73">
        <v>0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v>0</v>
      </c>
      <c r="M141" s="73">
        <v>0</v>
      </c>
      <c r="N141" s="73">
        <v>0</v>
      </c>
      <c r="O141" s="73">
        <v>0</v>
      </c>
      <c r="P141" s="97">
        <f t="shared" si="2"/>
        <v>0</v>
      </c>
    </row>
    <row r="142" spans="2:16" x14ac:dyDescent="0.2">
      <c r="B142" s="2" t="s">
        <v>406</v>
      </c>
      <c r="C142" s="93" t="s">
        <v>723</v>
      </c>
      <c r="D142" s="73">
        <v>0</v>
      </c>
      <c r="E142" s="73">
        <v>0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97">
        <f t="shared" si="2"/>
        <v>0</v>
      </c>
    </row>
    <row r="143" spans="2:16" x14ac:dyDescent="0.2">
      <c r="B143" s="2" t="s">
        <v>748</v>
      </c>
      <c r="C143" s="93" t="s">
        <v>723</v>
      </c>
      <c r="D143" s="73">
        <v>0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97">
        <f t="shared" si="2"/>
        <v>0</v>
      </c>
    </row>
    <row r="144" spans="2:16" x14ac:dyDescent="0.2">
      <c r="B144" s="2" t="s">
        <v>87</v>
      </c>
      <c r="C144" s="93" t="s">
        <v>723</v>
      </c>
      <c r="D144" s="73">
        <v>0</v>
      </c>
      <c r="E144" s="73">
        <v>0</v>
      </c>
      <c r="F144" s="73">
        <v>0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v>0</v>
      </c>
      <c r="M144" s="73">
        <v>0</v>
      </c>
      <c r="N144" s="73">
        <v>0</v>
      </c>
      <c r="O144" s="73">
        <v>0</v>
      </c>
      <c r="P144" s="97">
        <f t="shared" si="2"/>
        <v>0</v>
      </c>
    </row>
    <row r="145" spans="2:16" x14ac:dyDescent="0.2">
      <c r="B145" s="2" t="s">
        <v>618</v>
      </c>
      <c r="C145" s="93" t="s">
        <v>723</v>
      </c>
      <c r="D145" s="73">
        <v>0</v>
      </c>
      <c r="E145" s="73">
        <v>0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  <c r="P145" s="97">
        <f t="shared" si="2"/>
        <v>0</v>
      </c>
    </row>
    <row r="146" spans="2:16" x14ac:dyDescent="0.2">
      <c r="B146" s="2" t="s">
        <v>804</v>
      </c>
      <c r="C146" s="93" t="s">
        <v>723</v>
      </c>
      <c r="D146" s="73">
        <v>5994.0092015696828</v>
      </c>
      <c r="E146" s="73">
        <v>5501.4249148065892</v>
      </c>
      <c r="F146" s="73">
        <v>5784.0134741136626</v>
      </c>
      <c r="G146" s="73">
        <v>5331.6217087123368</v>
      </c>
      <c r="H146" s="73">
        <v>9540.6196019952295</v>
      </c>
      <c r="I146" s="73">
        <v>5919.0574224191168</v>
      </c>
      <c r="J146" s="73">
        <v>6137.3500161705806</v>
      </c>
      <c r="K146" s="73">
        <v>5776.927055801415</v>
      </c>
      <c r="L146" s="73">
        <v>0</v>
      </c>
      <c r="M146" s="73">
        <v>0</v>
      </c>
      <c r="N146" s="73">
        <v>0</v>
      </c>
      <c r="O146" s="73">
        <v>0</v>
      </c>
      <c r="P146" s="97">
        <f t="shared" si="2"/>
        <v>49985.023395588621</v>
      </c>
    </row>
    <row r="147" spans="2:16" x14ac:dyDescent="0.2">
      <c r="B147" s="2" t="s">
        <v>805</v>
      </c>
      <c r="C147" s="93" t="s">
        <v>723</v>
      </c>
      <c r="D147" s="73">
        <v>0</v>
      </c>
      <c r="E147" s="73">
        <v>0</v>
      </c>
      <c r="F147" s="73">
        <v>0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v>11273.131150940288</v>
      </c>
      <c r="P147" s="97">
        <f t="shared" si="2"/>
        <v>11273.131150940288</v>
      </c>
    </row>
    <row r="148" spans="2:16" x14ac:dyDescent="0.2">
      <c r="B148" s="2" t="s">
        <v>726</v>
      </c>
      <c r="C148" s="93" t="s">
        <v>723</v>
      </c>
      <c r="D148" s="73">
        <v>0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  <c r="P148" s="97">
        <f t="shared" si="2"/>
        <v>0</v>
      </c>
    </row>
    <row r="149" spans="2:16" x14ac:dyDescent="0.2">
      <c r="B149" s="2" t="s">
        <v>621</v>
      </c>
      <c r="C149" s="93" t="s">
        <v>723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97">
        <f t="shared" si="2"/>
        <v>0</v>
      </c>
    </row>
    <row r="150" spans="2:16" x14ac:dyDescent="0.2">
      <c r="B150" s="2" t="s">
        <v>746</v>
      </c>
      <c r="C150" s="93" t="s">
        <v>723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97">
        <f t="shared" si="2"/>
        <v>0</v>
      </c>
    </row>
    <row r="151" spans="2:16" x14ac:dyDescent="0.2">
      <c r="B151" s="2" t="s">
        <v>806</v>
      </c>
      <c r="C151" s="93" t="s">
        <v>723</v>
      </c>
      <c r="D151" s="73">
        <v>0</v>
      </c>
      <c r="E151" s="73">
        <v>0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97">
        <f t="shared" si="2"/>
        <v>0</v>
      </c>
    </row>
    <row r="152" spans="2:16" x14ac:dyDescent="0.2">
      <c r="B152" s="2" t="s">
        <v>698</v>
      </c>
      <c r="C152" s="93" t="s">
        <v>723</v>
      </c>
      <c r="D152" s="73">
        <v>0</v>
      </c>
      <c r="E152" s="73">
        <v>0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97">
        <f t="shared" si="2"/>
        <v>0</v>
      </c>
    </row>
    <row r="153" spans="2:16" x14ac:dyDescent="0.2">
      <c r="B153" s="2" t="s">
        <v>679</v>
      </c>
      <c r="C153" s="93" t="s">
        <v>723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v>0</v>
      </c>
      <c r="J153" s="73">
        <v>0</v>
      </c>
      <c r="K153" s="73">
        <v>0</v>
      </c>
      <c r="L153" s="73">
        <v>0</v>
      </c>
      <c r="M153" s="73">
        <v>0</v>
      </c>
      <c r="N153" s="73">
        <v>0</v>
      </c>
      <c r="O153" s="73">
        <v>0</v>
      </c>
      <c r="P153" s="97">
        <f t="shared" si="2"/>
        <v>0</v>
      </c>
    </row>
    <row r="154" spans="2:16" x14ac:dyDescent="0.2">
      <c r="B154" s="2" t="s">
        <v>807</v>
      </c>
      <c r="C154" s="93" t="s">
        <v>723</v>
      </c>
      <c r="D154" s="73">
        <v>0</v>
      </c>
      <c r="E154" s="73">
        <v>0</v>
      </c>
      <c r="F154" s="73">
        <v>0</v>
      </c>
      <c r="G154" s="73">
        <v>0</v>
      </c>
      <c r="H154" s="73">
        <v>0</v>
      </c>
      <c r="I154" s="73">
        <v>0</v>
      </c>
      <c r="J154" s="73">
        <v>0</v>
      </c>
      <c r="K154" s="73">
        <v>0</v>
      </c>
      <c r="L154" s="73">
        <v>0</v>
      </c>
      <c r="M154" s="73">
        <v>0</v>
      </c>
      <c r="N154" s="73">
        <v>0</v>
      </c>
      <c r="O154" s="73">
        <v>0</v>
      </c>
      <c r="P154" s="97">
        <f t="shared" si="2"/>
        <v>0</v>
      </c>
    </row>
    <row r="155" spans="2:16" x14ac:dyDescent="0.2">
      <c r="B155" s="2" t="s">
        <v>628</v>
      </c>
      <c r="C155" s="93" t="s">
        <v>723</v>
      </c>
      <c r="D155" s="73">
        <v>0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  <c r="J155" s="73">
        <v>0</v>
      </c>
      <c r="K155" s="73">
        <v>0</v>
      </c>
      <c r="L155" s="73">
        <v>0</v>
      </c>
      <c r="M155" s="73">
        <v>0</v>
      </c>
      <c r="N155" s="73">
        <v>0</v>
      </c>
      <c r="O155" s="73">
        <v>0</v>
      </c>
      <c r="P155" s="97">
        <f t="shared" si="2"/>
        <v>0</v>
      </c>
    </row>
    <row r="156" spans="2:16" x14ac:dyDescent="0.2">
      <c r="B156" s="2" t="s">
        <v>694</v>
      </c>
      <c r="C156" s="93" t="s">
        <v>723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  <c r="J156" s="73">
        <v>0</v>
      </c>
      <c r="K156" s="73">
        <v>0</v>
      </c>
      <c r="L156" s="73">
        <v>0</v>
      </c>
      <c r="M156" s="73">
        <v>0</v>
      </c>
      <c r="N156" s="73">
        <v>0</v>
      </c>
      <c r="O156" s="73">
        <v>0</v>
      </c>
      <c r="P156" s="97">
        <f t="shared" si="2"/>
        <v>0</v>
      </c>
    </row>
    <row r="157" spans="2:16" x14ac:dyDescent="0.2">
      <c r="B157" s="2" t="s">
        <v>683</v>
      </c>
      <c r="C157" s="93" t="s">
        <v>723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3">
        <v>0</v>
      </c>
      <c r="O157" s="73">
        <v>0</v>
      </c>
      <c r="P157" s="97">
        <f t="shared" si="2"/>
        <v>0</v>
      </c>
    </row>
    <row r="158" spans="2:16" x14ac:dyDescent="0.2">
      <c r="B158" s="2" t="s">
        <v>630</v>
      </c>
      <c r="C158" s="93" t="s">
        <v>723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  <c r="J158" s="73">
        <v>0</v>
      </c>
      <c r="K158" s="73">
        <v>0</v>
      </c>
      <c r="L158" s="73">
        <v>0</v>
      </c>
      <c r="M158" s="73">
        <v>0</v>
      </c>
      <c r="N158" s="73">
        <v>0</v>
      </c>
      <c r="O158" s="73">
        <v>0</v>
      </c>
      <c r="P158" s="97">
        <f t="shared" si="2"/>
        <v>0</v>
      </c>
    </row>
    <row r="159" spans="2:16" x14ac:dyDescent="0.2">
      <c r="B159" s="2" t="s">
        <v>735</v>
      </c>
      <c r="C159" s="93" t="s">
        <v>723</v>
      </c>
      <c r="D159" s="73">
        <v>0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  <c r="J159" s="73">
        <v>0</v>
      </c>
      <c r="K159" s="73">
        <v>0</v>
      </c>
      <c r="L159" s="73">
        <v>0</v>
      </c>
      <c r="M159" s="73">
        <v>0</v>
      </c>
      <c r="N159" s="73">
        <v>0</v>
      </c>
      <c r="O159" s="73">
        <v>0</v>
      </c>
      <c r="P159" s="97">
        <f t="shared" si="2"/>
        <v>0</v>
      </c>
    </row>
    <row r="160" spans="2:16" x14ac:dyDescent="0.2">
      <c r="B160" s="2" t="s">
        <v>808</v>
      </c>
      <c r="C160" s="93" t="s">
        <v>723</v>
      </c>
      <c r="D160" s="73">
        <v>0</v>
      </c>
      <c r="E160" s="73">
        <v>0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</v>
      </c>
      <c r="M160" s="73">
        <v>0</v>
      </c>
      <c r="N160" s="73">
        <v>0</v>
      </c>
      <c r="O160" s="73">
        <v>0</v>
      </c>
      <c r="P160" s="97">
        <f t="shared" si="2"/>
        <v>0</v>
      </c>
    </row>
    <row r="161" spans="2:16" x14ac:dyDescent="0.2">
      <c r="B161" s="2" t="s">
        <v>690</v>
      </c>
      <c r="C161" s="93" t="s">
        <v>723</v>
      </c>
      <c r="D161" s="73">
        <v>0</v>
      </c>
      <c r="E161" s="73">
        <v>0</v>
      </c>
      <c r="F161" s="73">
        <v>0</v>
      </c>
      <c r="G161" s="73">
        <v>0</v>
      </c>
      <c r="H161" s="73">
        <v>0</v>
      </c>
      <c r="I161" s="73">
        <v>0</v>
      </c>
      <c r="J161" s="73">
        <v>0</v>
      </c>
      <c r="K161" s="73">
        <v>0</v>
      </c>
      <c r="L161" s="73">
        <v>0</v>
      </c>
      <c r="M161" s="73">
        <v>0</v>
      </c>
      <c r="N161" s="73">
        <v>0</v>
      </c>
      <c r="O161" s="73">
        <v>0</v>
      </c>
      <c r="P161" s="97">
        <f t="shared" si="2"/>
        <v>0</v>
      </c>
    </row>
    <row r="162" spans="2:16" x14ac:dyDescent="0.2">
      <c r="B162" s="2" t="s">
        <v>736</v>
      </c>
      <c r="C162" s="93" t="s">
        <v>723</v>
      </c>
      <c r="D162" s="73">
        <v>0</v>
      </c>
      <c r="E162" s="73">
        <v>0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3">
        <v>0</v>
      </c>
      <c r="O162" s="73">
        <v>0</v>
      </c>
      <c r="P162" s="97">
        <f t="shared" si="2"/>
        <v>0</v>
      </c>
    </row>
    <row r="163" spans="2:16" x14ac:dyDescent="0.2">
      <c r="B163" s="2" t="s">
        <v>809</v>
      </c>
      <c r="C163" s="93" t="s">
        <v>723</v>
      </c>
      <c r="D163" s="73">
        <v>0</v>
      </c>
      <c r="E163" s="73">
        <v>0</v>
      </c>
      <c r="F163" s="73">
        <v>0</v>
      </c>
      <c r="G163" s="73">
        <v>0</v>
      </c>
      <c r="H163" s="73">
        <v>0</v>
      </c>
      <c r="I163" s="73">
        <v>0</v>
      </c>
      <c r="J163" s="73">
        <v>0</v>
      </c>
      <c r="K163" s="73">
        <v>0</v>
      </c>
      <c r="L163" s="73">
        <v>0</v>
      </c>
      <c r="M163" s="73">
        <v>0</v>
      </c>
      <c r="N163" s="73">
        <v>0</v>
      </c>
      <c r="O163" s="73">
        <v>0</v>
      </c>
      <c r="P163" s="97">
        <f t="shared" si="2"/>
        <v>0</v>
      </c>
    </row>
    <row r="164" spans="2:16" x14ac:dyDescent="0.2">
      <c r="B164" s="2" t="s">
        <v>567</v>
      </c>
      <c r="C164" s="93" t="s">
        <v>723</v>
      </c>
      <c r="D164" s="73">
        <v>0</v>
      </c>
      <c r="E164" s="73">
        <v>0</v>
      </c>
      <c r="F164" s="73">
        <v>0</v>
      </c>
      <c r="G164" s="73">
        <v>0</v>
      </c>
      <c r="H164" s="73">
        <v>0</v>
      </c>
      <c r="I164" s="73">
        <v>0</v>
      </c>
      <c r="J164" s="73">
        <v>0</v>
      </c>
      <c r="K164" s="73">
        <v>0</v>
      </c>
      <c r="L164" s="73">
        <v>0</v>
      </c>
      <c r="M164" s="73">
        <v>0</v>
      </c>
      <c r="N164" s="73">
        <v>0</v>
      </c>
      <c r="O164" s="73">
        <v>0</v>
      </c>
      <c r="P164" s="97">
        <f t="shared" si="2"/>
        <v>0</v>
      </c>
    </row>
    <row r="165" spans="2:16" x14ac:dyDescent="0.2">
      <c r="B165" s="2" t="s">
        <v>761</v>
      </c>
      <c r="C165" s="93" t="s">
        <v>723</v>
      </c>
      <c r="D165" s="73">
        <v>0</v>
      </c>
      <c r="E165" s="73">
        <v>0</v>
      </c>
      <c r="F165" s="73">
        <v>0</v>
      </c>
      <c r="G165" s="73"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v>0</v>
      </c>
      <c r="M165" s="73">
        <v>0</v>
      </c>
      <c r="N165" s="73">
        <v>0</v>
      </c>
      <c r="O165" s="73">
        <v>0</v>
      </c>
      <c r="P165" s="97">
        <f t="shared" si="2"/>
        <v>0</v>
      </c>
    </row>
    <row r="166" spans="2:16" x14ac:dyDescent="0.2">
      <c r="B166" s="2" t="s">
        <v>810</v>
      </c>
      <c r="C166" s="93" t="s">
        <v>723</v>
      </c>
      <c r="D166" s="73">
        <v>0</v>
      </c>
      <c r="E166" s="73">
        <v>0</v>
      </c>
      <c r="F166" s="73">
        <v>0</v>
      </c>
      <c r="G166" s="73">
        <v>0</v>
      </c>
      <c r="H166" s="73">
        <v>0</v>
      </c>
      <c r="I166" s="73">
        <v>0</v>
      </c>
      <c r="J166" s="73">
        <v>0</v>
      </c>
      <c r="K166" s="73">
        <v>0</v>
      </c>
      <c r="L166" s="73">
        <v>0</v>
      </c>
      <c r="M166" s="73">
        <v>0</v>
      </c>
      <c r="N166" s="73">
        <v>0</v>
      </c>
      <c r="O166" s="73">
        <v>0</v>
      </c>
      <c r="P166" s="97">
        <f t="shared" si="2"/>
        <v>0</v>
      </c>
    </row>
    <row r="167" spans="2:16" x14ac:dyDescent="0.2">
      <c r="B167" s="2" t="s">
        <v>697</v>
      </c>
      <c r="C167" s="93" t="s">
        <v>723</v>
      </c>
      <c r="D167" s="73">
        <v>0</v>
      </c>
      <c r="E167" s="73">
        <v>0</v>
      </c>
      <c r="F167" s="73">
        <v>0</v>
      </c>
      <c r="G167" s="73">
        <v>0</v>
      </c>
      <c r="H167" s="73">
        <v>0</v>
      </c>
      <c r="I167" s="73">
        <v>0</v>
      </c>
      <c r="J167" s="73">
        <v>0</v>
      </c>
      <c r="K167" s="73">
        <v>0</v>
      </c>
      <c r="L167" s="73">
        <v>0</v>
      </c>
      <c r="M167" s="73">
        <v>0</v>
      </c>
      <c r="N167" s="73">
        <v>0</v>
      </c>
      <c r="O167" s="73">
        <v>0</v>
      </c>
      <c r="P167" s="97">
        <f t="shared" si="2"/>
        <v>0</v>
      </c>
    </row>
    <row r="168" spans="2:16" x14ac:dyDescent="0.2">
      <c r="B168" s="2" t="s">
        <v>702</v>
      </c>
      <c r="C168" s="93" t="s">
        <v>723</v>
      </c>
      <c r="D168" s="73">
        <v>0</v>
      </c>
      <c r="E168" s="73">
        <v>0</v>
      </c>
      <c r="F168" s="73">
        <v>0</v>
      </c>
      <c r="G168" s="73">
        <v>0</v>
      </c>
      <c r="H168" s="73">
        <v>0</v>
      </c>
      <c r="I168" s="73">
        <v>0</v>
      </c>
      <c r="J168" s="73">
        <v>0</v>
      </c>
      <c r="K168" s="73">
        <v>0</v>
      </c>
      <c r="L168" s="73">
        <v>0</v>
      </c>
      <c r="M168" s="73">
        <v>0</v>
      </c>
      <c r="N168" s="73">
        <v>0</v>
      </c>
      <c r="O168" s="73">
        <v>0</v>
      </c>
      <c r="P168" s="97">
        <f t="shared" si="2"/>
        <v>0</v>
      </c>
    </row>
    <row r="169" spans="2:16" x14ac:dyDescent="0.2">
      <c r="B169" s="2" t="s">
        <v>10</v>
      </c>
      <c r="C169" s="93" t="s">
        <v>723</v>
      </c>
      <c r="D169" s="73">
        <v>21570.278280176732</v>
      </c>
      <c r="E169" s="73">
        <v>20654.146405562646</v>
      </c>
      <c r="F169" s="73">
        <v>23294.51015558892</v>
      </c>
      <c r="G169" s="73">
        <v>23204.489518024649</v>
      </c>
      <c r="H169" s="73">
        <v>23904.902110243456</v>
      </c>
      <c r="I169" s="73">
        <v>21504.916799313673</v>
      </c>
      <c r="J169" s="73">
        <v>22503.000196300174</v>
      </c>
      <c r="K169" s="73">
        <v>20555.713196835521</v>
      </c>
      <c r="L169" s="73">
        <v>19725.002717433315</v>
      </c>
      <c r="M169" s="73">
        <v>18114.471135200747</v>
      </c>
      <c r="N169" s="73">
        <v>15977.593373298565</v>
      </c>
      <c r="O169" s="73">
        <v>21053.861015476064</v>
      </c>
      <c r="P169" s="97">
        <f t="shared" si="2"/>
        <v>252062.88490345445</v>
      </c>
    </row>
    <row r="170" spans="2:16" x14ac:dyDescent="0.2">
      <c r="B170" s="2" t="s">
        <v>303</v>
      </c>
      <c r="C170" s="93" t="s">
        <v>723</v>
      </c>
      <c r="D170" s="73">
        <v>0</v>
      </c>
      <c r="E170" s="73">
        <v>0</v>
      </c>
      <c r="F170" s="73">
        <v>0</v>
      </c>
      <c r="G170" s="73">
        <v>0</v>
      </c>
      <c r="H170" s="73">
        <v>0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3">
        <v>0</v>
      </c>
      <c r="O170" s="73">
        <v>0</v>
      </c>
      <c r="P170" s="97">
        <f t="shared" si="2"/>
        <v>0</v>
      </c>
    </row>
    <row r="171" spans="2:16" x14ac:dyDescent="0.2">
      <c r="B171" s="2" t="s">
        <v>742</v>
      </c>
      <c r="C171" s="93" t="s">
        <v>723</v>
      </c>
      <c r="D171" s="73">
        <v>165.11906576000001</v>
      </c>
      <c r="E171" s="73">
        <v>147.31878678000001</v>
      </c>
      <c r="F171" s="73">
        <v>163.0166921899999</v>
      </c>
      <c r="G171" s="73">
        <v>139.01221059000011</v>
      </c>
      <c r="H171" s="73">
        <v>128.61592491000002</v>
      </c>
      <c r="I171" s="73">
        <v>119.62802983999987</v>
      </c>
      <c r="J171" s="73">
        <v>123.34142677999999</v>
      </c>
      <c r="K171" s="73">
        <v>125.37762974</v>
      </c>
      <c r="L171" s="73">
        <v>130.32547198</v>
      </c>
      <c r="M171" s="73">
        <v>143.28717645</v>
      </c>
      <c r="N171" s="73">
        <v>136.20069594999998</v>
      </c>
      <c r="O171" s="73">
        <v>130.91554805999999</v>
      </c>
      <c r="P171" s="97">
        <f t="shared" si="2"/>
        <v>1652.1586590299999</v>
      </c>
    </row>
    <row r="172" spans="2:16" x14ac:dyDescent="0.2">
      <c r="B172" s="2" t="s">
        <v>117</v>
      </c>
      <c r="C172" s="93" t="s">
        <v>723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97">
        <f t="shared" si="2"/>
        <v>0</v>
      </c>
    </row>
    <row r="173" spans="2:16" x14ac:dyDescent="0.2">
      <c r="B173" s="2" t="s">
        <v>171</v>
      </c>
      <c r="C173" s="93" t="s">
        <v>723</v>
      </c>
      <c r="D173" s="73">
        <v>0</v>
      </c>
      <c r="E173" s="73">
        <v>0</v>
      </c>
      <c r="F173" s="73">
        <v>0</v>
      </c>
      <c r="G173" s="73">
        <v>0</v>
      </c>
      <c r="H173" s="73">
        <v>0</v>
      </c>
      <c r="I173" s="73">
        <v>0</v>
      </c>
      <c r="J173" s="73">
        <v>0</v>
      </c>
      <c r="K173" s="73">
        <v>0</v>
      </c>
      <c r="L173" s="73">
        <v>0</v>
      </c>
      <c r="M173" s="73">
        <v>0</v>
      </c>
      <c r="N173" s="73">
        <v>0</v>
      </c>
      <c r="O173" s="73">
        <v>0</v>
      </c>
      <c r="P173" s="97">
        <f t="shared" si="2"/>
        <v>0</v>
      </c>
    </row>
    <row r="174" spans="2:16" x14ac:dyDescent="0.2">
      <c r="B174" s="2" t="s">
        <v>114</v>
      </c>
      <c r="C174" s="93" t="s">
        <v>723</v>
      </c>
      <c r="D174" s="73">
        <v>0</v>
      </c>
      <c r="E174" s="73">
        <v>0</v>
      </c>
      <c r="F174" s="73">
        <v>0</v>
      </c>
      <c r="G174" s="73">
        <v>0</v>
      </c>
      <c r="H174" s="73">
        <v>0</v>
      </c>
      <c r="I174" s="73">
        <v>0</v>
      </c>
      <c r="J174" s="73">
        <v>0</v>
      </c>
      <c r="K174" s="73">
        <v>0</v>
      </c>
      <c r="L174" s="73">
        <v>0</v>
      </c>
      <c r="M174" s="73">
        <v>0</v>
      </c>
      <c r="N174" s="73">
        <v>0</v>
      </c>
      <c r="O174" s="73">
        <v>0</v>
      </c>
      <c r="P174" s="97">
        <f t="shared" si="2"/>
        <v>0</v>
      </c>
    </row>
    <row r="175" spans="2:16" x14ac:dyDescent="0.2">
      <c r="B175" s="2" t="s">
        <v>104</v>
      </c>
      <c r="C175" s="93" t="s">
        <v>723</v>
      </c>
      <c r="D175" s="73">
        <v>0</v>
      </c>
      <c r="E175" s="73">
        <v>0</v>
      </c>
      <c r="F175" s="73">
        <v>0</v>
      </c>
      <c r="G175" s="73">
        <v>0</v>
      </c>
      <c r="H175" s="73">
        <v>0</v>
      </c>
      <c r="I175" s="73">
        <v>0</v>
      </c>
      <c r="J175" s="73">
        <v>0</v>
      </c>
      <c r="K175" s="73">
        <v>0</v>
      </c>
      <c r="L175" s="73">
        <v>0</v>
      </c>
      <c r="M175" s="73">
        <v>0</v>
      </c>
      <c r="N175" s="73">
        <v>0</v>
      </c>
      <c r="O175" s="73">
        <v>0</v>
      </c>
      <c r="P175" s="97">
        <f t="shared" si="2"/>
        <v>0</v>
      </c>
    </row>
    <row r="176" spans="2:16" x14ac:dyDescent="0.2">
      <c r="B176" s="2" t="s">
        <v>135</v>
      </c>
      <c r="C176" s="93" t="s">
        <v>723</v>
      </c>
      <c r="D176" s="73">
        <v>0</v>
      </c>
      <c r="E176" s="73">
        <v>0</v>
      </c>
      <c r="F176" s="73">
        <v>0</v>
      </c>
      <c r="G176" s="73">
        <v>0</v>
      </c>
      <c r="H176" s="73">
        <v>0</v>
      </c>
      <c r="I176" s="73">
        <v>0</v>
      </c>
      <c r="J176" s="73">
        <v>0</v>
      </c>
      <c r="K176" s="73">
        <v>0</v>
      </c>
      <c r="L176" s="73">
        <v>0</v>
      </c>
      <c r="M176" s="73">
        <v>0</v>
      </c>
      <c r="N176" s="73">
        <v>0</v>
      </c>
      <c r="O176" s="73">
        <v>0</v>
      </c>
      <c r="P176" s="97">
        <f t="shared" si="2"/>
        <v>0</v>
      </c>
    </row>
    <row r="177" spans="2:16" x14ac:dyDescent="0.2">
      <c r="B177" s="2" t="s">
        <v>56</v>
      </c>
      <c r="C177" s="93" t="s">
        <v>723</v>
      </c>
      <c r="D177" s="73">
        <v>1171.9200149799999</v>
      </c>
      <c r="E177" s="73">
        <v>1124.98898523</v>
      </c>
      <c r="F177" s="73">
        <v>1064.4444485400011</v>
      </c>
      <c r="G177" s="73">
        <v>697.83850476999999</v>
      </c>
      <c r="H177" s="73">
        <v>1273.0256493899999</v>
      </c>
      <c r="I177" s="73">
        <v>1204.2923781899999</v>
      </c>
      <c r="J177" s="73">
        <v>1273.3172643400001</v>
      </c>
      <c r="K177" s="73">
        <v>1264.0843206200007</v>
      </c>
      <c r="L177" s="73">
        <v>1201.5959192600001</v>
      </c>
      <c r="M177" s="73">
        <v>1236.3255315399999</v>
      </c>
      <c r="N177" s="73">
        <v>1218.48180366</v>
      </c>
      <c r="O177" s="73">
        <v>1294.61486638</v>
      </c>
      <c r="P177" s="97">
        <f t="shared" si="2"/>
        <v>14024.929686900001</v>
      </c>
    </row>
    <row r="178" spans="2:16" x14ac:dyDescent="0.2">
      <c r="B178" s="2" t="s">
        <v>89</v>
      </c>
      <c r="C178" s="93" t="s">
        <v>723</v>
      </c>
      <c r="D178" s="73">
        <v>0</v>
      </c>
      <c r="E178" s="73">
        <v>0</v>
      </c>
      <c r="F178" s="73">
        <v>0</v>
      </c>
      <c r="G178" s="73">
        <v>0</v>
      </c>
      <c r="H178" s="73">
        <v>0</v>
      </c>
      <c r="I178" s="73">
        <v>0</v>
      </c>
      <c r="J178" s="73">
        <v>0</v>
      </c>
      <c r="K178" s="73">
        <v>0</v>
      </c>
      <c r="L178" s="73">
        <v>0</v>
      </c>
      <c r="M178" s="73">
        <v>0</v>
      </c>
      <c r="N178" s="73">
        <v>0</v>
      </c>
      <c r="O178" s="73">
        <v>0</v>
      </c>
      <c r="P178" s="97">
        <f t="shared" si="2"/>
        <v>0</v>
      </c>
    </row>
    <row r="179" spans="2:16" x14ac:dyDescent="0.2">
      <c r="B179" s="2" t="s">
        <v>692</v>
      </c>
      <c r="C179" s="93" t="s">
        <v>723</v>
      </c>
      <c r="D179" s="73">
        <v>0</v>
      </c>
      <c r="E179" s="73">
        <v>0</v>
      </c>
      <c r="F179" s="73">
        <v>0</v>
      </c>
      <c r="G179" s="73">
        <v>0</v>
      </c>
      <c r="H179" s="73">
        <v>0</v>
      </c>
      <c r="I179" s="73">
        <v>0</v>
      </c>
      <c r="J179" s="73">
        <v>0</v>
      </c>
      <c r="K179" s="73">
        <v>0</v>
      </c>
      <c r="L179" s="73">
        <v>0</v>
      </c>
      <c r="M179" s="73">
        <v>0</v>
      </c>
      <c r="N179" s="73">
        <v>0</v>
      </c>
      <c r="O179" s="73">
        <v>0</v>
      </c>
      <c r="P179" s="97">
        <f t="shared" si="2"/>
        <v>0</v>
      </c>
    </row>
    <row r="180" spans="2:16" x14ac:dyDescent="0.2">
      <c r="B180" s="2" t="s">
        <v>105</v>
      </c>
      <c r="C180" s="93" t="s">
        <v>723</v>
      </c>
      <c r="D180" s="73">
        <v>0</v>
      </c>
      <c r="E180" s="73">
        <v>0</v>
      </c>
      <c r="F180" s="73">
        <v>0</v>
      </c>
      <c r="G180" s="73">
        <v>0</v>
      </c>
      <c r="H180" s="73">
        <v>0</v>
      </c>
      <c r="I180" s="73">
        <v>0</v>
      </c>
      <c r="J180" s="73">
        <v>0</v>
      </c>
      <c r="K180" s="73">
        <v>0</v>
      </c>
      <c r="L180" s="73">
        <v>0</v>
      </c>
      <c r="M180" s="73">
        <v>0</v>
      </c>
      <c r="N180" s="73">
        <v>0</v>
      </c>
      <c r="O180" s="73">
        <v>0</v>
      </c>
      <c r="P180" s="97">
        <f t="shared" si="2"/>
        <v>0</v>
      </c>
    </row>
    <row r="181" spans="2:16" x14ac:dyDescent="0.2">
      <c r="B181" s="2" t="s">
        <v>811</v>
      </c>
      <c r="C181" s="93" t="s">
        <v>723</v>
      </c>
      <c r="D181" s="73">
        <v>0</v>
      </c>
      <c r="E181" s="73">
        <v>0</v>
      </c>
      <c r="F181" s="73">
        <v>0</v>
      </c>
      <c r="G181" s="73">
        <v>0</v>
      </c>
      <c r="H181" s="73">
        <v>0</v>
      </c>
      <c r="I181" s="73">
        <v>0</v>
      </c>
      <c r="J181" s="73">
        <v>0</v>
      </c>
      <c r="K181" s="73">
        <v>0</v>
      </c>
      <c r="L181" s="73">
        <v>0</v>
      </c>
      <c r="M181" s="73">
        <v>0</v>
      </c>
      <c r="N181" s="73">
        <v>0</v>
      </c>
      <c r="O181" s="73">
        <v>0</v>
      </c>
      <c r="P181" s="97">
        <f t="shared" si="2"/>
        <v>0</v>
      </c>
    </row>
    <row r="182" spans="2:16" x14ac:dyDescent="0.2">
      <c r="B182" s="2" t="s">
        <v>20</v>
      </c>
      <c r="C182" s="93" t="s">
        <v>723</v>
      </c>
      <c r="D182" s="73">
        <v>0</v>
      </c>
      <c r="E182" s="73">
        <v>0</v>
      </c>
      <c r="F182" s="73">
        <v>0</v>
      </c>
      <c r="G182" s="73">
        <v>0</v>
      </c>
      <c r="H182" s="73">
        <v>0</v>
      </c>
      <c r="I182" s="73">
        <v>0</v>
      </c>
      <c r="J182" s="73">
        <v>0</v>
      </c>
      <c r="K182" s="73">
        <v>0</v>
      </c>
      <c r="L182" s="73">
        <v>0</v>
      </c>
      <c r="M182" s="73">
        <v>0</v>
      </c>
      <c r="N182" s="73">
        <v>0</v>
      </c>
      <c r="O182" s="73">
        <v>0</v>
      </c>
      <c r="P182" s="97">
        <f t="shared" si="2"/>
        <v>0</v>
      </c>
    </row>
    <row r="183" spans="2:16" x14ac:dyDescent="0.2">
      <c r="B183" s="2" t="s">
        <v>678</v>
      </c>
      <c r="C183" s="93" t="s">
        <v>723</v>
      </c>
      <c r="D183" s="73">
        <v>0</v>
      </c>
      <c r="E183" s="73">
        <v>0</v>
      </c>
      <c r="F183" s="73">
        <v>0</v>
      </c>
      <c r="G183" s="73">
        <v>0</v>
      </c>
      <c r="H183" s="73">
        <v>0</v>
      </c>
      <c r="I183" s="73">
        <v>0</v>
      </c>
      <c r="J183" s="73">
        <v>0</v>
      </c>
      <c r="K183" s="73">
        <v>0</v>
      </c>
      <c r="L183" s="73">
        <v>0</v>
      </c>
      <c r="M183" s="73">
        <v>0</v>
      </c>
      <c r="N183" s="73">
        <v>0</v>
      </c>
      <c r="O183" s="73">
        <v>0</v>
      </c>
      <c r="P183" s="97">
        <f t="shared" si="2"/>
        <v>0</v>
      </c>
    </row>
    <row r="184" spans="2:16" x14ac:dyDescent="0.2">
      <c r="B184" s="2" t="s">
        <v>629</v>
      </c>
      <c r="C184" s="93" t="s">
        <v>723</v>
      </c>
      <c r="D184" s="73">
        <v>0</v>
      </c>
      <c r="E184" s="73">
        <v>0</v>
      </c>
      <c r="F184" s="73">
        <v>0</v>
      </c>
      <c r="G184" s="73">
        <v>0</v>
      </c>
      <c r="H184" s="73">
        <v>0</v>
      </c>
      <c r="I184" s="73">
        <v>0</v>
      </c>
      <c r="J184" s="73">
        <v>0</v>
      </c>
      <c r="K184" s="73">
        <v>0</v>
      </c>
      <c r="L184" s="73">
        <v>0</v>
      </c>
      <c r="M184" s="73">
        <v>0</v>
      </c>
      <c r="N184" s="73">
        <v>0</v>
      </c>
      <c r="O184" s="73">
        <v>0</v>
      </c>
      <c r="P184" s="97">
        <f t="shared" si="2"/>
        <v>0</v>
      </c>
    </row>
    <row r="185" spans="2:16" x14ac:dyDescent="0.2">
      <c r="B185" s="2" t="s">
        <v>64</v>
      </c>
      <c r="C185" s="93" t="s">
        <v>723</v>
      </c>
      <c r="D185" s="73">
        <v>9144.5611839791109</v>
      </c>
      <c r="E185" s="73">
        <v>7264.4596441074755</v>
      </c>
      <c r="F185" s="73">
        <v>9025.1845811183121</v>
      </c>
      <c r="G185" s="73">
        <v>7860.5783075833206</v>
      </c>
      <c r="H185" s="73">
        <v>8523.1316507177198</v>
      </c>
      <c r="I185" s="73">
        <v>6998.5337328850292</v>
      </c>
      <c r="J185" s="73">
        <v>8442.5562834281936</v>
      </c>
      <c r="K185" s="73">
        <v>7695.233386681105</v>
      </c>
      <c r="L185" s="73">
        <v>8080.405977631659</v>
      </c>
      <c r="M185" s="73">
        <v>6747.3926606835466</v>
      </c>
      <c r="N185" s="73">
        <v>8743.5598943989753</v>
      </c>
      <c r="O185" s="73">
        <v>8477.4673719734183</v>
      </c>
      <c r="P185" s="97">
        <f t="shared" si="2"/>
        <v>97003.064675187852</v>
      </c>
    </row>
    <row r="186" spans="2:16" x14ac:dyDescent="0.2">
      <c r="B186" s="2" t="s">
        <v>568</v>
      </c>
      <c r="C186" s="93" t="s">
        <v>723</v>
      </c>
      <c r="D186" s="73">
        <v>266.59801585999998</v>
      </c>
      <c r="E186" s="73">
        <v>176.55770978999999</v>
      </c>
      <c r="F186" s="73">
        <v>151.35871728999999</v>
      </c>
      <c r="G186" s="73">
        <v>95.489153979999884</v>
      </c>
      <c r="H186" s="73">
        <v>107.90670759</v>
      </c>
      <c r="I186" s="73">
        <v>148.29592095999999</v>
      </c>
      <c r="J186" s="73">
        <v>206.31229311000001</v>
      </c>
      <c r="K186" s="73">
        <v>172.17092211000022</v>
      </c>
      <c r="L186" s="73">
        <v>184.99226647</v>
      </c>
      <c r="M186" s="73">
        <v>141.53078709000002</v>
      </c>
      <c r="N186" s="73">
        <v>142.66027380000003</v>
      </c>
      <c r="O186" s="73">
        <v>258.21197512000003</v>
      </c>
      <c r="P186" s="97">
        <f t="shared" si="2"/>
        <v>2052.0847431700004</v>
      </c>
    </row>
    <row r="187" spans="2:16" x14ac:dyDescent="0.2">
      <c r="B187" s="2" t="s">
        <v>812</v>
      </c>
      <c r="C187" s="93" t="s">
        <v>723</v>
      </c>
      <c r="D187" s="73">
        <v>0</v>
      </c>
      <c r="E187" s="73">
        <v>0</v>
      </c>
      <c r="F187" s="73">
        <v>0</v>
      </c>
      <c r="G187" s="73">
        <v>0</v>
      </c>
      <c r="H187" s="73">
        <v>0</v>
      </c>
      <c r="I187" s="73">
        <v>0</v>
      </c>
      <c r="J187" s="73">
        <v>0</v>
      </c>
      <c r="K187" s="73">
        <v>0</v>
      </c>
      <c r="L187" s="73">
        <v>0</v>
      </c>
      <c r="M187" s="73">
        <v>0</v>
      </c>
      <c r="N187" s="73">
        <v>0</v>
      </c>
      <c r="O187" s="73">
        <v>0</v>
      </c>
      <c r="P187" s="97">
        <f t="shared" si="2"/>
        <v>0</v>
      </c>
    </row>
    <row r="188" spans="2:16" x14ac:dyDescent="0.2">
      <c r="B188" s="2" t="s">
        <v>571</v>
      </c>
      <c r="C188" s="93" t="s">
        <v>723</v>
      </c>
      <c r="D188" s="73">
        <v>919.37039084000003</v>
      </c>
      <c r="E188" s="73">
        <v>798.52513092000015</v>
      </c>
      <c r="F188" s="73">
        <v>983.31599189999974</v>
      </c>
      <c r="G188" s="73">
        <v>1105.0011000600002</v>
      </c>
      <c r="H188" s="73">
        <v>1318.0622139300003</v>
      </c>
      <c r="I188" s="73">
        <v>1287.1666714499997</v>
      </c>
      <c r="J188" s="73">
        <v>1311.0398128299998</v>
      </c>
      <c r="K188" s="73">
        <v>1305.1162775199996</v>
      </c>
      <c r="L188" s="73">
        <v>1242.07635882</v>
      </c>
      <c r="M188" s="73">
        <v>1503.8791124499987</v>
      </c>
      <c r="N188" s="73">
        <v>1712.4005321499999</v>
      </c>
      <c r="O188" s="73">
        <v>1939.5325989600001</v>
      </c>
      <c r="P188" s="97">
        <f t="shared" si="2"/>
        <v>15425.486191829999</v>
      </c>
    </row>
    <row r="189" spans="2:16" x14ac:dyDescent="0.2">
      <c r="B189" s="2" t="s">
        <v>813</v>
      </c>
      <c r="C189" s="93" t="s">
        <v>723</v>
      </c>
      <c r="D189" s="73">
        <v>0</v>
      </c>
      <c r="E189" s="73">
        <v>0</v>
      </c>
      <c r="F189" s="73">
        <v>0</v>
      </c>
      <c r="G189" s="73">
        <v>0</v>
      </c>
      <c r="H189" s="73">
        <v>0</v>
      </c>
      <c r="I189" s="73">
        <v>0</v>
      </c>
      <c r="J189" s="73">
        <v>0</v>
      </c>
      <c r="K189" s="73">
        <v>0</v>
      </c>
      <c r="L189" s="73">
        <v>0</v>
      </c>
      <c r="M189" s="73">
        <v>0</v>
      </c>
      <c r="N189" s="73">
        <v>0</v>
      </c>
      <c r="O189" s="73">
        <v>0</v>
      </c>
      <c r="P189" s="97">
        <f t="shared" si="2"/>
        <v>0</v>
      </c>
    </row>
    <row r="190" spans="2:16" x14ac:dyDescent="0.2">
      <c r="B190" s="2" t="s">
        <v>814</v>
      </c>
      <c r="C190" s="93" t="s">
        <v>723</v>
      </c>
      <c r="D190" s="73">
        <v>0</v>
      </c>
      <c r="E190" s="73">
        <v>0</v>
      </c>
      <c r="F190" s="73">
        <v>0</v>
      </c>
      <c r="G190" s="73">
        <v>0</v>
      </c>
      <c r="H190" s="73">
        <v>0</v>
      </c>
      <c r="I190" s="73">
        <v>0</v>
      </c>
      <c r="J190" s="73">
        <v>0</v>
      </c>
      <c r="K190" s="73">
        <v>0</v>
      </c>
      <c r="L190" s="73">
        <v>0</v>
      </c>
      <c r="M190" s="73">
        <v>0</v>
      </c>
      <c r="N190" s="73">
        <v>0</v>
      </c>
      <c r="O190" s="73">
        <v>0</v>
      </c>
      <c r="P190" s="97">
        <f t="shared" si="2"/>
        <v>0</v>
      </c>
    </row>
    <row r="191" spans="2:16" x14ac:dyDescent="0.2">
      <c r="B191" s="2" t="s">
        <v>815</v>
      </c>
      <c r="C191" s="93" t="s">
        <v>723</v>
      </c>
      <c r="D191" s="73">
        <v>0</v>
      </c>
      <c r="E191" s="73">
        <v>0</v>
      </c>
      <c r="F191" s="73">
        <v>0</v>
      </c>
      <c r="G191" s="73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0</v>
      </c>
      <c r="M191" s="73">
        <v>0</v>
      </c>
      <c r="N191" s="73">
        <v>0</v>
      </c>
      <c r="O191" s="73">
        <v>0</v>
      </c>
      <c r="P191" s="97">
        <f t="shared" si="2"/>
        <v>0</v>
      </c>
    </row>
    <row r="192" spans="2:16" x14ac:dyDescent="0.2">
      <c r="B192" s="2" t="s">
        <v>173</v>
      </c>
      <c r="C192" s="93" t="s">
        <v>723</v>
      </c>
      <c r="D192" s="73">
        <v>1794.630780910011</v>
      </c>
      <c r="E192" s="73">
        <v>1794.59055545</v>
      </c>
      <c r="F192" s="73">
        <v>1794.6309754999891</v>
      </c>
      <c r="G192" s="73">
        <v>1794.6243319399891</v>
      </c>
      <c r="H192" s="73">
        <v>1794.6113514999672</v>
      </c>
      <c r="I192" s="73">
        <v>1793.2106774999891</v>
      </c>
      <c r="J192" s="73">
        <v>1794.57756137</v>
      </c>
      <c r="K192" s="73">
        <v>1794.5713491200218</v>
      </c>
      <c r="L192" s="73">
        <v>1794.624123819978</v>
      </c>
      <c r="M192" s="73">
        <v>1466.6667597999999</v>
      </c>
      <c r="N192" s="73">
        <v>1466.6666667400002</v>
      </c>
      <c r="O192" s="73">
        <v>1466.6666660800001</v>
      </c>
      <c r="P192" s="97">
        <f t="shared" si="2"/>
        <v>20550.071799729943</v>
      </c>
    </row>
    <row r="193" spans="2:16" x14ac:dyDescent="0.2">
      <c r="B193" s="2" t="s">
        <v>816</v>
      </c>
      <c r="C193" s="93" t="s">
        <v>723</v>
      </c>
      <c r="D193" s="73">
        <v>0</v>
      </c>
      <c r="E193" s="73">
        <v>0</v>
      </c>
      <c r="F193" s="73">
        <v>0</v>
      </c>
      <c r="G193" s="73">
        <v>0</v>
      </c>
      <c r="H193" s="73">
        <v>0</v>
      </c>
      <c r="I193" s="73">
        <v>0</v>
      </c>
      <c r="J193" s="73">
        <v>0</v>
      </c>
      <c r="K193" s="73">
        <v>0</v>
      </c>
      <c r="L193" s="73">
        <v>0</v>
      </c>
      <c r="M193" s="73">
        <v>0</v>
      </c>
      <c r="N193" s="73">
        <v>0</v>
      </c>
      <c r="O193" s="73">
        <v>0</v>
      </c>
      <c r="P193" s="97">
        <f t="shared" si="2"/>
        <v>0</v>
      </c>
    </row>
    <row r="194" spans="2:16" x14ac:dyDescent="0.2">
      <c r="B194" s="2" t="s">
        <v>108</v>
      </c>
      <c r="C194" s="93" t="s">
        <v>723</v>
      </c>
      <c r="D194" s="73">
        <v>37.881030000000003</v>
      </c>
      <c r="E194" s="73">
        <v>32.9054</v>
      </c>
      <c r="F194" s="73">
        <v>42.667398289999994</v>
      </c>
      <c r="G194" s="73">
        <v>26.931929420000003</v>
      </c>
      <c r="H194" s="73">
        <v>34.277579819999985</v>
      </c>
      <c r="I194" s="73">
        <v>29.874200179999999</v>
      </c>
      <c r="J194" s="73">
        <v>29.348699709999998</v>
      </c>
      <c r="K194" s="73">
        <v>30.203953890000008</v>
      </c>
      <c r="L194" s="73">
        <v>29.139692009999997</v>
      </c>
      <c r="M194" s="73">
        <v>29.245845089999996</v>
      </c>
      <c r="N194" s="73">
        <v>23.609451140000012</v>
      </c>
      <c r="O194" s="73">
        <v>25.685899690000014</v>
      </c>
      <c r="P194" s="97">
        <f t="shared" si="2"/>
        <v>371.77107924000006</v>
      </c>
    </row>
    <row r="195" spans="2:16" x14ac:dyDescent="0.2">
      <c r="B195" s="2" t="s">
        <v>595</v>
      </c>
      <c r="C195" s="93" t="s">
        <v>723</v>
      </c>
      <c r="D195" s="73">
        <v>1038.084177725</v>
      </c>
      <c r="E195" s="73">
        <v>996.47268243000008</v>
      </c>
      <c r="F195" s="73">
        <v>1128.8887645950001</v>
      </c>
      <c r="G195" s="73">
        <v>1080.334038085</v>
      </c>
      <c r="H195" s="73">
        <v>1098.488654325</v>
      </c>
      <c r="I195" s="73">
        <v>1028.2110167850001</v>
      </c>
      <c r="J195" s="73">
        <v>1066.541417075</v>
      </c>
      <c r="K195" s="73">
        <v>1031.5266846750014</v>
      </c>
      <c r="L195" s="73">
        <v>1039.7657279199989</v>
      </c>
      <c r="M195" s="73">
        <v>1067.4492414650001</v>
      </c>
      <c r="N195" s="73">
        <v>1022.34979478</v>
      </c>
      <c r="O195" s="73">
        <v>1035.3318766249999</v>
      </c>
      <c r="P195" s="97">
        <f t="shared" si="2"/>
        <v>12633.444076485001</v>
      </c>
    </row>
    <row r="196" spans="2:16" x14ac:dyDescent="0.2">
      <c r="B196" s="2" t="s">
        <v>96</v>
      </c>
      <c r="C196" s="93" t="s">
        <v>723</v>
      </c>
      <c r="D196" s="73">
        <v>649.78523940000116</v>
      </c>
      <c r="E196" s="73">
        <v>643.07142823000004</v>
      </c>
      <c r="F196" s="73">
        <v>0</v>
      </c>
      <c r="G196" s="73">
        <v>706.16680827000005</v>
      </c>
      <c r="H196" s="73">
        <v>666.44903610999995</v>
      </c>
      <c r="I196" s="73">
        <v>686.6229902399989</v>
      </c>
      <c r="J196" s="73">
        <v>704.17692994000095</v>
      </c>
      <c r="K196" s="73">
        <v>627.15388559999963</v>
      </c>
      <c r="L196" s="73">
        <v>681.79648690999898</v>
      </c>
      <c r="M196" s="73">
        <v>681.79648690999898</v>
      </c>
      <c r="N196" s="73">
        <v>612.44232918</v>
      </c>
      <c r="O196" s="73">
        <v>712.19929033000005</v>
      </c>
      <c r="P196" s="97">
        <f t="shared" si="2"/>
        <v>7371.6609111199987</v>
      </c>
    </row>
    <row r="197" spans="2:16" x14ac:dyDescent="0.2">
      <c r="B197" s="2" t="s">
        <v>58</v>
      </c>
      <c r="C197" s="93" t="s">
        <v>723</v>
      </c>
      <c r="D197" s="73">
        <v>0</v>
      </c>
      <c r="E197" s="73">
        <v>0</v>
      </c>
      <c r="F197" s="73">
        <v>0</v>
      </c>
      <c r="G197" s="73">
        <v>0</v>
      </c>
      <c r="H197" s="73">
        <v>0</v>
      </c>
      <c r="I197" s="73">
        <v>0</v>
      </c>
      <c r="J197" s="73">
        <v>0</v>
      </c>
      <c r="K197" s="73">
        <v>0</v>
      </c>
      <c r="L197" s="73">
        <v>0</v>
      </c>
      <c r="M197" s="73">
        <v>0</v>
      </c>
      <c r="N197" s="73">
        <v>0</v>
      </c>
      <c r="O197" s="73">
        <v>0</v>
      </c>
      <c r="P197" s="97">
        <f t="shared" si="2"/>
        <v>0</v>
      </c>
    </row>
    <row r="198" spans="2:16" x14ac:dyDescent="0.2">
      <c r="B198" s="2" t="s">
        <v>11</v>
      </c>
      <c r="C198" s="93" t="s">
        <v>723</v>
      </c>
      <c r="D198" s="73">
        <v>0</v>
      </c>
      <c r="E198" s="73">
        <v>0</v>
      </c>
      <c r="F198" s="73">
        <v>0</v>
      </c>
      <c r="G198" s="73">
        <v>0</v>
      </c>
      <c r="H198" s="73">
        <v>0</v>
      </c>
      <c r="I198" s="73">
        <v>0</v>
      </c>
      <c r="J198" s="73">
        <v>0</v>
      </c>
      <c r="K198" s="73">
        <v>0</v>
      </c>
      <c r="L198" s="73">
        <v>0</v>
      </c>
      <c r="M198" s="73">
        <v>0</v>
      </c>
      <c r="N198" s="73">
        <v>0</v>
      </c>
      <c r="O198" s="73">
        <v>0</v>
      </c>
      <c r="P198" s="97">
        <f t="shared" si="2"/>
        <v>0</v>
      </c>
    </row>
    <row r="199" spans="2:16" x14ac:dyDescent="0.2">
      <c r="B199" s="2" t="s">
        <v>737</v>
      </c>
      <c r="C199" s="93" t="s">
        <v>723</v>
      </c>
      <c r="D199" s="73">
        <v>0</v>
      </c>
      <c r="E199" s="73">
        <v>0</v>
      </c>
      <c r="F199" s="73">
        <v>0</v>
      </c>
      <c r="G199" s="73">
        <v>0</v>
      </c>
      <c r="H199" s="73">
        <v>0</v>
      </c>
      <c r="I199" s="73">
        <v>0</v>
      </c>
      <c r="J199" s="73">
        <v>0</v>
      </c>
      <c r="K199" s="73">
        <v>0</v>
      </c>
      <c r="L199" s="73">
        <v>0</v>
      </c>
      <c r="M199" s="73">
        <v>0</v>
      </c>
      <c r="N199" s="73">
        <v>0</v>
      </c>
      <c r="O199" s="73">
        <v>0</v>
      </c>
      <c r="P199" s="97">
        <f t="shared" si="2"/>
        <v>0</v>
      </c>
    </row>
    <row r="200" spans="2:16" x14ac:dyDescent="0.2">
      <c r="B200" s="2" t="s">
        <v>817</v>
      </c>
      <c r="C200" s="93" t="s">
        <v>723</v>
      </c>
      <c r="D200" s="73">
        <v>0</v>
      </c>
      <c r="E200" s="73">
        <v>0</v>
      </c>
      <c r="F200" s="73">
        <v>0</v>
      </c>
      <c r="G200" s="73">
        <v>0</v>
      </c>
      <c r="H200" s="73">
        <v>0</v>
      </c>
      <c r="I200" s="73">
        <v>0</v>
      </c>
      <c r="J200" s="73">
        <v>0</v>
      </c>
      <c r="K200" s="73">
        <v>0</v>
      </c>
      <c r="L200" s="73">
        <v>0</v>
      </c>
      <c r="M200" s="73">
        <v>0</v>
      </c>
      <c r="N200" s="73">
        <v>0</v>
      </c>
      <c r="O200" s="73">
        <v>0</v>
      </c>
      <c r="P200" s="97">
        <f t="shared" si="2"/>
        <v>0</v>
      </c>
    </row>
    <row r="201" spans="2:16" x14ac:dyDescent="0.2">
      <c r="B201" s="2" t="s">
        <v>163</v>
      </c>
      <c r="C201" s="93" t="s">
        <v>723</v>
      </c>
      <c r="D201" s="73">
        <v>0</v>
      </c>
      <c r="E201" s="73">
        <v>0</v>
      </c>
      <c r="F201" s="73">
        <v>0</v>
      </c>
      <c r="G201" s="73">
        <v>0</v>
      </c>
      <c r="H201" s="73">
        <v>0</v>
      </c>
      <c r="I201" s="73">
        <v>0</v>
      </c>
      <c r="J201" s="73">
        <v>0</v>
      </c>
      <c r="K201" s="73">
        <v>0</v>
      </c>
      <c r="L201" s="73">
        <v>0</v>
      </c>
      <c r="M201" s="73">
        <v>0</v>
      </c>
      <c r="N201" s="73">
        <v>0</v>
      </c>
      <c r="O201" s="73">
        <v>0</v>
      </c>
      <c r="P201" s="97">
        <f t="shared" si="2"/>
        <v>0</v>
      </c>
    </row>
    <row r="202" spans="2:16" x14ac:dyDescent="0.2">
      <c r="B202" s="2" t="s">
        <v>703</v>
      </c>
      <c r="C202" s="93" t="s">
        <v>723</v>
      </c>
      <c r="D202" s="73">
        <v>0</v>
      </c>
      <c r="E202" s="73">
        <v>0</v>
      </c>
      <c r="F202" s="73">
        <v>0</v>
      </c>
      <c r="G202" s="73">
        <v>0</v>
      </c>
      <c r="H202" s="73">
        <v>0</v>
      </c>
      <c r="I202" s="73">
        <v>0</v>
      </c>
      <c r="J202" s="73">
        <v>0</v>
      </c>
      <c r="K202" s="73">
        <v>0</v>
      </c>
      <c r="L202" s="73">
        <v>0</v>
      </c>
      <c r="M202" s="73">
        <v>0</v>
      </c>
      <c r="N202" s="73">
        <v>0</v>
      </c>
      <c r="O202" s="73">
        <v>0</v>
      </c>
      <c r="P202" s="97">
        <f t="shared" ref="P202:P357" si="3">SUM(D202:O202)</f>
        <v>0</v>
      </c>
    </row>
    <row r="203" spans="2:16" x14ac:dyDescent="0.2">
      <c r="B203" s="2" t="s">
        <v>617</v>
      </c>
      <c r="C203" s="93" t="s">
        <v>723</v>
      </c>
      <c r="D203" s="73">
        <v>0</v>
      </c>
      <c r="E203" s="73">
        <v>0</v>
      </c>
      <c r="F203" s="73">
        <v>0</v>
      </c>
      <c r="G203" s="73">
        <v>0</v>
      </c>
      <c r="H203" s="73">
        <v>0</v>
      </c>
      <c r="I203" s="73">
        <v>0</v>
      </c>
      <c r="J203" s="73">
        <v>0</v>
      </c>
      <c r="K203" s="73">
        <v>0</v>
      </c>
      <c r="L203" s="73">
        <v>0</v>
      </c>
      <c r="M203" s="73">
        <v>0</v>
      </c>
      <c r="N203" s="73">
        <v>0</v>
      </c>
      <c r="O203" s="73">
        <v>0</v>
      </c>
      <c r="P203" s="97">
        <f t="shared" si="3"/>
        <v>0</v>
      </c>
    </row>
    <row r="204" spans="2:16" x14ac:dyDescent="0.2">
      <c r="B204" s="2" t="s">
        <v>686</v>
      </c>
      <c r="C204" s="93" t="s">
        <v>723</v>
      </c>
      <c r="D204" s="73">
        <v>0</v>
      </c>
      <c r="E204" s="73">
        <v>0</v>
      </c>
      <c r="F204" s="73">
        <v>0</v>
      </c>
      <c r="G204" s="73">
        <v>0</v>
      </c>
      <c r="H204" s="73">
        <v>0</v>
      </c>
      <c r="I204" s="73">
        <v>0</v>
      </c>
      <c r="J204" s="73">
        <v>0</v>
      </c>
      <c r="K204" s="73">
        <v>0</v>
      </c>
      <c r="L204" s="73">
        <v>0</v>
      </c>
      <c r="M204" s="73">
        <v>0</v>
      </c>
      <c r="N204" s="73">
        <v>0</v>
      </c>
      <c r="O204" s="73">
        <v>0</v>
      </c>
      <c r="P204" s="97">
        <f t="shared" si="3"/>
        <v>0</v>
      </c>
    </row>
    <row r="205" spans="2:16" x14ac:dyDescent="0.2">
      <c r="B205" s="2" t="s">
        <v>818</v>
      </c>
      <c r="C205" s="93" t="s">
        <v>723</v>
      </c>
      <c r="D205" s="73">
        <v>0</v>
      </c>
      <c r="E205" s="73">
        <v>0</v>
      </c>
      <c r="F205" s="73">
        <v>0</v>
      </c>
      <c r="G205" s="73">
        <v>0</v>
      </c>
      <c r="H205" s="73">
        <v>0</v>
      </c>
      <c r="I205" s="73">
        <v>0</v>
      </c>
      <c r="J205" s="73">
        <v>0</v>
      </c>
      <c r="K205" s="73">
        <v>0</v>
      </c>
      <c r="L205" s="73">
        <v>0</v>
      </c>
      <c r="M205" s="73">
        <v>0</v>
      </c>
      <c r="N205" s="73">
        <v>0</v>
      </c>
      <c r="O205" s="73">
        <v>0</v>
      </c>
      <c r="P205" s="97">
        <f t="shared" si="3"/>
        <v>0</v>
      </c>
    </row>
    <row r="206" spans="2:16" x14ac:dyDescent="0.2">
      <c r="B206" s="2" t="s">
        <v>162</v>
      </c>
      <c r="C206" s="93" t="s">
        <v>723</v>
      </c>
      <c r="D206" s="73">
        <v>0</v>
      </c>
      <c r="E206" s="73">
        <v>0</v>
      </c>
      <c r="F206" s="73">
        <v>0</v>
      </c>
      <c r="G206" s="73">
        <v>0</v>
      </c>
      <c r="H206" s="73">
        <v>0</v>
      </c>
      <c r="I206" s="73">
        <v>0</v>
      </c>
      <c r="J206" s="73">
        <v>0</v>
      </c>
      <c r="K206" s="73">
        <v>0</v>
      </c>
      <c r="L206" s="73">
        <v>0</v>
      </c>
      <c r="M206" s="73">
        <v>0</v>
      </c>
      <c r="N206" s="73">
        <v>0</v>
      </c>
      <c r="O206" s="73">
        <v>0</v>
      </c>
      <c r="P206" s="97">
        <f t="shared" si="3"/>
        <v>0</v>
      </c>
    </row>
    <row r="207" spans="2:16" x14ac:dyDescent="0.2">
      <c r="B207" s="2" t="s">
        <v>129</v>
      </c>
      <c r="C207" s="93" t="s">
        <v>723</v>
      </c>
      <c r="D207" s="73">
        <v>0</v>
      </c>
      <c r="E207" s="73">
        <v>0</v>
      </c>
      <c r="F207" s="73">
        <v>0</v>
      </c>
      <c r="G207" s="73">
        <v>0</v>
      </c>
      <c r="H207" s="73">
        <v>0</v>
      </c>
      <c r="I207" s="73">
        <v>0</v>
      </c>
      <c r="J207" s="73">
        <v>0</v>
      </c>
      <c r="K207" s="73">
        <v>0</v>
      </c>
      <c r="L207" s="73">
        <v>0</v>
      </c>
      <c r="M207" s="73">
        <v>0</v>
      </c>
      <c r="N207" s="73">
        <v>0</v>
      </c>
      <c r="O207" s="73">
        <v>0</v>
      </c>
      <c r="P207" s="97">
        <f t="shared" si="3"/>
        <v>0</v>
      </c>
    </row>
    <row r="208" spans="2:16" x14ac:dyDescent="0.2">
      <c r="B208" s="2" t="s">
        <v>682</v>
      </c>
      <c r="C208" s="93" t="s">
        <v>723</v>
      </c>
      <c r="D208" s="73">
        <v>0</v>
      </c>
      <c r="E208" s="73">
        <v>0</v>
      </c>
      <c r="F208" s="73">
        <v>0</v>
      </c>
      <c r="G208" s="73">
        <v>0</v>
      </c>
      <c r="H208" s="73">
        <v>0</v>
      </c>
      <c r="I208" s="73">
        <v>0</v>
      </c>
      <c r="J208" s="73">
        <v>0</v>
      </c>
      <c r="K208" s="73">
        <v>0</v>
      </c>
      <c r="L208" s="73">
        <v>0</v>
      </c>
      <c r="M208" s="73">
        <v>0</v>
      </c>
      <c r="N208" s="73">
        <v>0</v>
      </c>
      <c r="O208" s="73">
        <v>0</v>
      </c>
      <c r="P208" s="97">
        <f t="shared" si="3"/>
        <v>0</v>
      </c>
    </row>
    <row r="209" spans="2:16" x14ac:dyDescent="0.2">
      <c r="B209" s="2" t="s">
        <v>819</v>
      </c>
      <c r="C209" s="93" t="s">
        <v>723</v>
      </c>
      <c r="D209" s="73">
        <v>0</v>
      </c>
      <c r="E209" s="73">
        <v>0</v>
      </c>
      <c r="F209" s="73">
        <v>0</v>
      </c>
      <c r="G209" s="73">
        <v>0</v>
      </c>
      <c r="H209" s="73">
        <v>0</v>
      </c>
      <c r="I209" s="73">
        <v>0</v>
      </c>
      <c r="J209" s="73">
        <v>0</v>
      </c>
      <c r="K209" s="73">
        <v>0</v>
      </c>
      <c r="L209" s="73">
        <v>0</v>
      </c>
      <c r="M209" s="73">
        <v>0</v>
      </c>
      <c r="N209" s="73">
        <v>0</v>
      </c>
      <c r="O209" s="73">
        <v>0</v>
      </c>
      <c r="P209" s="97">
        <f t="shared" si="3"/>
        <v>0</v>
      </c>
    </row>
    <row r="210" spans="2:16" x14ac:dyDescent="0.2">
      <c r="B210" s="2" t="s">
        <v>68</v>
      </c>
      <c r="C210" s="93" t="s">
        <v>723</v>
      </c>
      <c r="D210" s="73">
        <v>0</v>
      </c>
      <c r="E210" s="73">
        <v>0</v>
      </c>
      <c r="F210" s="73">
        <v>0</v>
      </c>
      <c r="G210" s="73">
        <v>0</v>
      </c>
      <c r="H210" s="73">
        <v>0</v>
      </c>
      <c r="I210" s="73">
        <v>0</v>
      </c>
      <c r="J210" s="73">
        <v>0</v>
      </c>
      <c r="K210" s="73">
        <v>0</v>
      </c>
      <c r="L210" s="73">
        <v>0</v>
      </c>
      <c r="M210" s="73">
        <v>0</v>
      </c>
      <c r="N210" s="73">
        <v>0</v>
      </c>
      <c r="O210" s="73">
        <v>0</v>
      </c>
      <c r="P210" s="97">
        <f t="shared" si="3"/>
        <v>0</v>
      </c>
    </row>
    <row r="211" spans="2:16" x14ac:dyDescent="0.2">
      <c r="B211" s="2" t="s">
        <v>738</v>
      </c>
      <c r="C211" s="93" t="s">
        <v>723</v>
      </c>
      <c r="D211" s="73">
        <v>362.83838766999992</v>
      </c>
      <c r="E211" s="73">
        <v>346.71584123000002</v>
      </c>
      <c r="F211" s="73">
        <v>382.92046034000015</v>
      </c>
      <c r="G211" s="73">
        <v>473.69879227000001</v>
      </c>
      <c r="H211" s="73">
        <v>572.30120760999989</v>
      </c>
      <c r="I211" s="73">
        <v>617.38337858999989</v>
      </c>
      <c r="J211" s="73">
        <v>644.23280019999982</v>
      </c>
      <c r="K211" s="73">
        <v>617.68157153999994</v>
      </c>
      <c r="L211" s="73">
        <v>570.47959616999992</v>
      </c>
      <c r="M211" s="73">
        <v>696.18030262000002</v>
      </c>
      <c r="N211" s="73">
        <v>692.44354574999977</v>
      </c>
      <c r="O211" s="73">
        <v>763.16607443999999</v>
      </c>
      <c r="P211" s="97">
        <f t="shared" si="3"/>
        <v>6740.0419584299989</v>
      </c>
    </row>
    <row r="212" spans="2:16" x14ac:dyDescent="0.2">
      <c r="B212" s="2" t="s">
        <v>160</v>
      </c>
      <c r="C212" s="93" t="s">
        <v>723</v>
      </c>
      <c r="D212" s="73">
        <v>0</v>
      </c>
      <c r="E212" s="73">
        <v>0</v>
      </c>
      <c r="F212" s="73">
        <v>0</v>
      </c>
      <c r="G212" s="73">
        <v>0</v>
      </c>
      <c r="H212" s="73">
        <v>0</v>
      </c>
      <c r="I212" s="73">
        <v>0</v>
      </c>
      <c r="J212" s="73">
        <v>0</v>
      </c>
      <c r="K212" s="73">
        <v>0</v>
      </c>
      <c r="L212" s="73">
        <v>0</v>
      </c>
      <c r="M212" s="73">
        <v>0</v>
      </c>
      <c r="N212" s="73">
        <v>0</v>
      </c>
      <c r="O212" s="73">
        <v>0</v>
      </c>
      <c r="P212" s="97">
        <f t="shared" si="3"/>
        <v>0</v>
      </c>
    </row>
    <row r="213" spans="2:16" x14ac:dyDescent="0.2">
      <c r="B213" s="2" t="s">
        <v>820</v>
      </c>
      <c r="C213" s="93" t="s">
        <v>723</v>
      </c>
      <c r="D213" s="73">
        <v>0</v>
      </c>
      <c r="E213" s="73">
        <v>0</v>
      </c>
      <c r="F213" s="73">
        <v>0</v>
      </c>
      <c r="G213" s="73">
        <v>0</v>
      </c>
      <c r="H213" s="73">
        <v>0</v>
      </c>
      <c r="I213" s="73">
        <v>0</v>
      </c>
      <c r="J213" s="73">
        <v>0</v>
      </c>
      <c r="K213" s="73">
        <v>0</v>
      </c>
      <c r="L213" s="73">
        <v>0</v>
      </c>
      <c r="M213" s="73">
        <v>0</v>
      </c>
      <c r="N213" s="73">
        <v>0</v>
      </c>
      <c r="O213" s="73">
        <v>0</v>
      </c>
      <c r="P213" s="97">
        <f t="shared" si="3"/>
        <v>0</v>
      </c>
    </row>
    <row r="214" spans="2:16" x14ac:dyDescent="0.2">
      <c r="B214" s="2" t="s">
        <v>144</v>
      </c>
      <c r="C214" s="93" t="s">
        <v>723</v>
      </c>
      <c r="D214" s="73">
        <v>0</v>
      </c>
      <c r="E214" s="73">
        <v>0</v>
      </c>
      <c r="F214" s="73">
        <v>0</v>
      </c>
      <c r="G214" s="73">
        <v>0</v>
      </c>
      <c r="H214" s="73">
        <v>0</v>
      </c>
      <c r="I214" s="73">
        <v>0</v>
      </c>
      <c r="J214" s="73">
        <v>0</v>
      </c>
      <c r="K214" s="73">
        <v>0</v>
      </c>
      <c r="L214" s="73">
        <v>0</v>
      </c>
      <c r="M214" s="73">
        <v>0</v>
      </c>
      <c r="N214" s="73">
        <v>0</v>
      </c>
      <c r="O214" s="73">
        <v>0</v>
      </c>
      <c r="P214" s="97">
        <f t="shared" si="3"/>
        <v>0</v>
      </c>
    </row>
    <row r="215" spans="2:16" x14ac:dyDescent="0.2">
      <c r="B215" s="2" t="s">
        <v>90</v>
      </c>
      <c r="C215" s="93" t="s">
        <v>723</v>
      </c>
      <c r="D215" s="73">
        <v>0</v>
      </c>
      <c r="E215" s="73">
        <v>0</v>
      </c>
      <c r="F215" s="73">
        <v>0</v>
      </c>
      <c r="G215" s="73">
        <v>0</v>
      </c>
      <c r="H215" s="73">
        <v>0</v>
      </c>
      <c r="I215" s="73">
        <v>0</v>
      </c>
      <c r="J215" s="73">
        <v>0</v>
      </c>
      <c r="K215" s="73">
        <v>0</v>
      </c>
      <c r="L215" s="73">
        <v>0</v>
      </c>
      <c r="M215" s="73">
        <v>0</v>
      </c>
      <c r="N215" s="73">
        <v>0</v>
      </c>
      <c r="O215" s="73">
        <v>0</v>
      </c>
      <c r="P215" s="97">
        <f t="shared" si="3"/>
        <v>0</v>
      </c>
    </row>
    <row r="216" spans="2:16" x14ac:dyDescent="0.2">
      <c r="B216" s="2" t="s">
        <v>143</v>
      </c>
      <c r="C216" s="93" t="s">
        <v>723</v>
      </c>
      <c r="D216" s="73">
        <v>275.29638532000001</v>
      </c>
      <c r="E216" s="73">
        <v>171.59089750000001</v>
      </c>
      <c r="F216" s="73">
        <v>167.92423241</v>
      </c>
      <c r="G216" s="73">
        <v>112.14936843</v>
      </c>
      <c r="H216" s="73">
        <v>92.319747629999995</v>
      </c>
      <c r="I216" s="73">
        <v>154.78280169000001</v>
      </c>
      <c r="J216" s="73">
        <v>131.96862909999999</v>
      </c>
      <c r="K216" s="73">
        <v>91.246592250000091</v>
      </c>
      <c r="L216" s="73">
        <v>70.393094970000007</v>
      </c>
      <c r="M216" s="73">
        <v>73.101200260000098</v>
      </c>
      <c r="N216" s="73">
        <v>97.362318680000001</v>
      </c>
      <c r="O216" s="73">
        <v>99.9297566299999</v>
      </c>
      <c r="P216" s="97">
        <f t="shared" si="3"/>
        <v>1538.0650248700001</v>
      </c>
    </row>
    <row r="217" spans="2:16" x14ac:dyDescent="0.2">
      <c r="B217" s="2" t="s">
        <v>821</v>
      </c>
      <c r="C217" s="93" t="s">
        <v>723</v>
      </c>
      <c r="D217" s="73">
        <v>0</v>
      </c>
      <c r="E217" s="73">
        <v>0</v>
      </c>
      <c r="F217" s="73">
        <v>0</v>
      </c>
      <c r="G217" s="73">
        <v>0</v>
      </c>
      <c r="H217" s="73">
        <v>0</v>
      </c>
      <c r="I217" s="73">
        <v>0</v>
      </c>
      <c r="J217" s="73">
        <v>0</v>
      </c>
      <c r="K217" s="73">
        <v>0</v>
      </c>
      <c r="L217" s="73">
        <v>0</v>
      </c>
      <c r="M217" s="73">
        <v>0</v>
      </c>
      <c r="N217" s="73">
        <v>0</v>
      </c>
      <c r="O217" s="73">
        <v>0</v>
      </c>
      <c r="P217" s="97">
        <f t="shared" si="3"/>
        <v>0</v>
      </c>
    </row>
    <row r="218" spans="2:16" x14ac:dyDescent="0.2">
      <c r="B218" s="2" t="s">
        <v>624</v>
      </c>
      <c r="C218" s="93" t="s">
        <v>723</v>
      </c>
      <c r="D218" s="73">
        <v>0</v>
      </c>
      <c r="E218" s="73">
        <v>0</v>
      </c>
      <c r="F218" s="73">
        <v>0</v>
      </c>
      <c r="G218" s="73">
        <v>0</v>
      </c>
      <c r="H218" s="73">
        <v>0</v>
      </c>
      <c r="I218" s="73">
        <v>0</v>
      </c>
      <c r="J218" s="73">
        <v>0</v>
      </c>
      <c r="K218" s="73">
        <v>0</v>
      </c>
      <c r="L218" s="73">
        <v>0</v>
      </c>
      <c r="M218" s="73">
        <v>0</v>
      </c>
      <c r="N218" s="73">
        <v>0</v>
      </c>
      <c r="O218" s="73">
        <v>0</v>
      </c>
      <c r="P218" s="97">
        <f t="shared" si="3"/>
        <v>0</v>
      </c>
    </row>
    <row r="219" spans="2:16" x14ac:dyDescent="0.2">
      <c r="B219" s="2" t="s">
        <v>140</v>
      </c>
      <c r="C219" s="93" t="s">
        <v>723</v>
      </c>
      <c r="D219" s="73">
        <v>0</v>
      </c>
      <c r="E219" s="73">
        <v>0</v>
      </c>
      <c r="F219" s="73">
        <v>0</v>
      </c>
      <c r="G219" s="73">
        <v>0</v>
      </c>
      <c r="H219" s="73">
        <v>0</v>
      </c>
      <c r="I219" s="73">
        <v>0</v>
      </c>
      <c r="J219" s="73">
        <v>0</v>
      </c>
      <c r="K219" s="73">
        <v>0</v>
      </c>
      <c r="L219" s="73">
        <v>0</v>
      </c>
      <c r="M219" s="73">
        <v>0</v>
      </c>
      <c r="N219" s="73">
        <v>0</v>
      </c>
      <c r="O219" s="73">
        <v>0</v>
      </c>
      <c r="P219" s="97">
        <f t="shared" si="3"/>
        <v>0</v>
      </c>
    </row>
    <row r="220" spans="2:16" x14ac:dyDescent="0.2">
      <c r="B220" s="2" t="s">
        <v>705</v>
      </c>
      <c r="C220" s="93" t="s">
        <v>723</v>
      </c>
      <c r="D220" s="73">
        <v>0</v>
      </c>
      <c r="E220" s="73">
        <v>0</v>
      </c>
      <c r="F220" s="73">
        <v>0</v>
      </c>
      <c r="G220" s="73">
        <v>0</v>
      </c>
      <c r="H220" s="73">
        <v>0</v>
      </c>
      <c r="I220" s="73">
        <v>0</v>
      </c>
      <c r="J220" s="73">
        <v>0</v>
      </c>
      <c r="K220" s="73">
        <v>0</v>
      </c>
      <c r="L220" s="73">
        <v>0</v>
      </c>
      <c r="M220" s="73">
        <v>0</v>
      </c>
      <c r="N220" s="73">
        <v>0</v>
      </c>
      <c r="O220" s="73">
        <v>0</v>
      </c>
      <c r="P220" s="97">
        <f t="shared" si="3"/>
        <v>0</v>
      </c>
    </row>
    <row r="221" spans="2:16" x14ac:dyDescent="0.2">
      <c r="B221" s="2" t="s">
        <v>765</v>
      </c>
      <c r="C221" s="93" t="s">
        <v>723</v>
      </c>
      <c r="D221" s="73">
        <v>0</v>
      </c>
      <c r="E221" s="73">
        <v>0</v>
      </c>
      <c r="F221" s="73">
        <v>0</v>
      </c>
      <c r="G221" s="73">
        <v>0</v>
      </c>
      <c r="H221" s="73">
        <v>0</v>
      </c>
      <c r="I221" s="73">
        <v>0</v>
      </c>
      <c r="J221" s="73">
        <v>0</v>
      </c>
      <c r="K221" s="73">
        <v>0</v>
      </c>
      <c r="L221" s="73">
        <v>0</v>
      </c>
      <c r="M221" s="73">
        <v>0</v>
      </c>
      <c r="N221" s="73">
        <v>0</v>
      </c>
      <c r="O221" s="73">
        <v>0</v>
      </c>
      <c r="P221" s="97">
        <f t="shared" si="3"/>
        <v>0</v>
      </c>
    </row>
    <row r="222" spans="2:16" x14ac:dyDescent="0.2">
      <c r="B222" s="2" t="s">
        <v>822</v>
      </c>
      <c r="C222" s="93" t="s">
        <v>723</v>
      </c>
      <c r="D222" s="73">
        <v>0</v>
      </c>
      <c r="E222" s="73">
        <v>0</v>
      </c>
      <c r="F222" s="73">
        <v>0</v>
      </c>
      <c r="G222" s="73">
        <v>0</v>
      </c>
      <c r="H222" s="73">
        <v>0</v>
      </c>
      <c r="I222" s="73">
        <v>0</v>
      </c>
      <c r="J222" s="73">
        <v>0</v>
      </c>
      <c r="K222" s="73">
        <v>0</v>
      </c>
      <c r="L222" s="73">
        <v>0</v>
      </c>
      <c r="M222" s="73">
        <v>0</v>
      </c>
      <c r="N222" s="73">
        <v>0</v>
      </c>
      <c r="O222" s="73">
        <v>0</v>
      </c>
      <c r="P222" s="97">
        <f t="shared" si="3"/>
        <v>0</v>
      </c>
    </row>
    <row r="223" spans="2:16" x14ac:dyDescent="0.2">
      <c r="B223" s="2" t="s">
        <v>823</v>
      </c>
      <c r="C223" s="93" t="s">
        <v>723</v>
      </c>
      <c r="D223" s="73">
        <v>0</v>
      </c>
      <c r="E223" s="73">
        <v>0</v>
      </c>
      <c r="F223" s="73">
        <v>0</v>
      </c>
      <c r="G223" s="73">
        <v>0</v>
      </c>
      <c r="H223" s="73">
        <v>0</v>
      </c>
      <c r="I223" s="73">
        <v>0</v>
      </c>
      <c r="J223" s="73">
        <v>0</v>
      </c>
      <c r="K223" s="73">
        <v>0</v>
      </c>
      <c r="L223" s="73">
        <v>0</v>
      </c>
      <c r="M223" s="73">
        <v>0</v>
      </c>
      <c r="N223" s="73">
        <v>0</v>
      </c>
      <c r="O223" s="73">
        <v>0</v>
      </c>
      <c r="P223" s="97">
        <f t="shared" si="3"/>
        <v>0</v>
      </c>
    </row>
    <row r="224" spans="2:16" x14ac:dyDescent="0.2">
      <c r="B224" s="2" t="s">
        <v>563</v>
      </c>
      <c r="C224" s="93" t="s">
        <v>723</v>
      </c>
      <c r="D224" s="73">
        <v>1244.8202929646613</v>
      </c>
      <c r="E224" s="73">
        <v>1130.6882698487348</v>
      </c>
      <c r="F224" s="73">
        <v>1164.5028696885981</v>
      </c>
      <c r="G224" s="73">
        <v>1073.6859562372795</v>
      </c>
      <c r="H224" s="73">
        <v>1107.0503573467408</v>
      </c>
      <c r="I224" s="73">
        <v>1135.2322022635051</v>
      </c>
      <c r="J224" s="73">
        <v>1173.8665571735596</v>
      </c>
      <c r="K224" s="73">
        <v>1099.3434955962175</v>
      </c>
      <c r="L224" s="73">
        <v>1007.1107503736423</v>
      </c>
      <c r="M224" s="73">
        <v>1057.5160047128961</v>
      </c>
      <c r="N224" s="73">
        <v>1063.1100141154341</v>
      </c>
      <c r="O224" s="73">
        <v>1148.378068515839</v>
      </c>
      <c r="P224" s="97">
        <f t="shared" si="3"/>
        <v>13405.304838837106</v>
      </c>
    </row>
    <row r="225" spans="2:16" x14ac:dyDescent="0.2">
      <c r="B225" s="2" t="s">
        <v>610</v>
      </c>
      <c r="C225" s="93" t="s">
        <v>723</v>
      </c>
      <c r="D225" s="73">
        <v>0</v>
      </c>
      <c r="E225" s="73">
        <v>0</v>
      </c>
      <c r="F225" s="73">
        <v>0</v>
      </c>
      <c r="G225" s="73">
        <v>0</v>
      </c>
      <c r="H225" s="73">
        <v>0</v>
      </c>
      <c r="I225" s="73">
        <v>0</v>
      </c>
      <c r="J225" s="73">
        <v>0</v>
      </c>
      <c r="K225" s="73">
        <v>0</v>
      </c>
      <c r="L225" s="73">
        <v>0</v>
      </c>
      <c r="M225" s="73">
        <v>0</v>
      </c>
      <c r="N225" s="73">
        <v>0</v>
      </c>
      <c r="O225" s="73">
        <v>0</v>
      </c>
      <c r="P225" s="97">
        <f t="shared" si="3"/>
        <v>0</v>
      </c>
    </row>
    <row r="226" spans="2:16" x14ac:dyDescent="0.2">
      <c r="B226" s="2" t="s">
        <v>824</v>
      </c>
      <c r="C226" s="93" t="s">
        <v>723</v>
      </c>
      <c r="D226" s="73">
        <v>0</v>
      </c>
      <c r="E226" s="73">
        <v>0</v>
      </c>
      <c r="F226" s="73">
        <v>0</v>
      </c>
      <c r="G226" s="73">
        <v>0</v>
      </c>
      <c r="H226" s="73">
        <v>0</v>
      </c>
      <c r="I226" s="73">
        <v>0</v>
      </c>
      <c r="J226" s="73">
        <v>0</v>
      </c>
      <c r="K226" s="73">
        <v>0</v>
      </c>
      <c r="L226" s="73">
        <v>0</v>
      </c>
      <c r="M226" s="73">
        <v>0</v>
      </c>
      <c r="N226" s="73">
        <v>0</v>
      </c>
      <c r="O226" s="73">
        <v>0</v>
      </c>
      <c r="P226" s="97">
        <f t="shared" si="3"/>
        <v>0</v>
      </c>
    </row>
    <row r="227" spans="2:16" x14ac:dyDescent="0.2">
      <c r="B227" s="2" t="s">
        <v>67</v>
      </c>
      <c r="C227" s="93" t="s">
        <v>723</v>
      </c>
      <c r="D227" s="73">
        <v>145.43565036000001</v>
      </c>
      <c r="E227" s="73">
        <v>136.28200267</v>
      </c>
      <c r="F227" s="73">
        <v>0</v>
      </c>
      <c r="G227" s="73">
        <v>0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0</v>
      </c>
      <c r="O227" s="73">
        <v>0</v>
      </c>
      <c r="P227" s="97">
        <f t="shared" si="3"/>
        <v>281.71765303000001</v>
      </c>
    </row>
    <row r="228" spans="2:16" x14ac:dyDescent="0.2">
      <c r="B228" s="2" t="s">
        <v>123</v>
      </c>
      <c r="C228" s="93" t="s">
        <v>723</v>
      </c>
      <c r="D228" s="73">
        <v>0</v>
      </c>
      <c r="E228" s="73">
        <v>0</v>
      </c>
      <c r="F228" s="73">
        <v>0</v>
      </c>
      <c r="G228" s="73">
        <v>0</v>
      </c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73">
        <v>0</v>
      </c>
      <c r="N228" s="73">
        <v>0</v>
      </c>
      <c r="O228" s="73">
        <v>0</v>
      </c>
      <c r="P228" s="97">
        <f t="shared" si="3"/>
        <v>0</v>
      </c>
    </row>
    <row r="229" spans="2:16" x14ac:dyDescent="0.2">
      <c r="B229" s="2" t="s">
        <v>825</v>
      </c>
      <c r="C229" s="93" t="s">
        <v>723</v>
      </c>
      <c r="D229" s="73">
        <v>0</v>
      </c>
      <c r="E229" s="73">
        <v>0</v>
      </c>
      <c r="F229" s="73">
        <v>0</v>
      </c>
      <c r="G229" s="73">
        <v>0</v>
      </c>
      <c r="H229" s="73">
        <v>0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0</v>
      </c>
      <c r="O229" s="73">
        <v>0</v>
      </c>
      <c r="P229" s="97">
        <f t="shared" si="3"/>
        <v>0</v>
      </c>
    </row>
    <row r="230" spans="2:16" x14ac:dyDescent="0.2">
      <c r="B230" s="2" t="s">
        <v>155</v>
      </c>
      <c r="C230" s="93" t="s">
        <v>723</v>
      </c>
      <c r="D230" s="73">
        <v>0</v>
      </c>
      <c r="E230" s="73">
        <v>0</v>
      </c>
      <c r="F230" s="73">
        <v>0</v>
      </c>
      <c r="G230" s="73">
        <v>0</v>
      </c>
      <c r="H230" s="73">
        <v>0</v>
      </c>
      <c r="I230" s="73">
        <v>0</v>
      </c>
      <c r="J230" s="73">
        <v>0</v>
      </c>
      <c r="K230" s="73">
        <v>0</v>
      </c>
      <c r="L230" s="73">
        <v>0</v>
      </c>
      <c r="M230" s="73">
        <v>0</v>
      </c>
      <c r="N230" s="73">
        <v>0</v>
      </c>
      <c r="O230" s="73">
        <v>0</v>
      </c>
      <c r="P230" s="97">
        <f t="shared" si="3"/>
        <v>0</v>
      </c>
    </row>
    <row r="231" spans="2:16" x14ac:dyDescent="0.2">
      <c r="B231" s="2" t="s">
        <v>826</v>
      </c>
      <c r="C231" s="93" t="s">
        <v>723</v>
      </c>
      <c r="D231" s="73">
        <v>0</v>
      </c>
      <c r="E231" s="73">
        <v>0</v>
      </c>
      <c r="F231" s="73">
        <v>0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0</v>
      </c>
      <c r="M231" s="73">
        <v>0</v>
      </c>
      <c r="N231" s="73">
        <v>0</v>
      </c>
      <c r="O231" s="73">
        <v>0</v>
      </c>
      <c r="P231" s="97">
        <f t="shared" si="3"/>
        <v>0</v>
      </c>
    </row>
    <row r="232" spans="2:16" x14ac:dyDescent="0.2">
      <c r="B232" s="2" t="s">
        <v>827</v>
      </c>
      <c r="C232" s="93" t="s">
        <v>723</v>
      </c>
      <c r="D232" s="73">
        <v>0</v>
      </c>
      <c r="E232" s="73">
        <v>0</v>
      </c>
      <c r="F232" s="73">
        <v>0</v>
      </c>
      <c r="G232" s="73">
        <v>0</v>
      </c>
      <c r="H232" s="73">
        <v>0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0</v>
      </c>
      <c r="O232" s="73">
        <v>0</v>
      </c>
      <c r="P232" s="97">
        <f t="shared" si="3"/>
        <v>0</v>
      </c>
    </row>
    <row r="233" spans="2:16" x14ac:dyDescent="0.2">
      <c r="B233" s="2" t="s">
        <v>704</v>
      </c>
      <c r="C233" s="93" t="s">
        <v>723</v>
      </c>
      <c r="D233" s="73">
        <v>0</v>
      </c>
      <c r="E233" s="73">
        <v>0</v>
      </c>
      <c r="F233" s="73">
        <v>0</v>
      </c>
      <c r="G233" s="73">
        <v>0</v>
      </c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0</v>
      </c>
      <c r="O233" s="73">
        <v>0</v>
      </c>
      <c r="P233" s="97">
        <f t="shared" si="3"/>
        <v>0</v>
      </c>
    </row>
    <row r="234" spans="2:16" x14ac:dyDescent="0.2">
      <c r="B234" s="2" t="s">
        <v>725</v>
      </c>
      <c r="C234" s="93" t="s">
        <v>723</v>
      </c>
      <c r="D234" s="73">
        <v>0</v>
      </c>
      <c r="E234" s="73">
        <v>0</v>
      </c>
      <c r="F234" s="73">
        <v>0</v>
      </c>
      <c r="G234" s="73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  <c r="P234" s="97">
        <f t="shared" si="3"/>
        <v>0</v>
      </c>
    </row>
    <row r="235" spans="2:16" x14ac:dyDescent="0.2">
      <c r="B235" s="2" t="s">
        <v>3</v>
      </c>
      <c r="C235" s="93" t="s">
        <v>723</v>
      </c>
      <c r="D235" s="73">
        <v>1200.4542726479469</v>
      </c>
      <c r="E235" s="73">
        <v>1117.3443956076458</v>
      </c>
      <c r="F235" s="73">
        <v>1201.4411800978955</v>
      </c>
      <c r="G235" s="73">
        <v>1126.1008630127405</v>
      </c>
      <c r="H235" s="73">
        <v>1244.6440464269235</v>
      </c>
      <c r="I235" s="73">
        <v>1295.671362898677</v>
      </c>
      <c r="J235" s="73">
        <v>1338.4156329595421</v>
      </c>
      <c r="K235" s="73">
        <v>1255.0125476587718</v>
      </c>
      <c r="L235" s="73">
        <v>1118.2620679941738</v>
      </c>
      <c r="M235" s="73">
        <v>1102.9254531491031</v>
      </c>
      <c r="N235" s="73">
        <v>1059.6862945841879</v>
      </c>
      <c r="O235" s="73">
        <v>1161.4230839034765</v>
      </c>
      <c r="P235" s="97">
        <f t="shared" si="3"/>
        <v>14221.381200941085</v>
      </c>
    </row>
    <row r="236" spans="2:16" x14ac:dyDescent="0.2">
      <c r="B236" s="2" t="s">
        <v>675</v>
      </c>
      <c r="C236" s="93" t="s">
        <v>723</v>
      </c>
      <c r="D236" s="73">
        <v>619.42239898000003</v>
      </c>
      <c r="E236" s="73">
        <v>627.99879582000005</v>
      </c>
      <c r="F236" s="73">
        <v>460.52747807000003</v>
      </c>
      <c r="G236" s="73">
        <v>557.61478421000015</v>
      </c>
      <c r="H236" s="73">
        <v>595.14713423000001</v>
      </c>
      <c r="I236" s="73">
        <v>655.13174067</v>
      </c>
      <c r="J236" s="73">
        <v>783.07853833000013</v>
      </c>
      <c r="K236" s="73">
        <v>653.51811095999972</v>
      </c>
      <c r="L236" s="73">
        <v>678.97303089000002</v>
      </c>
      <c r="M236" s="73">
        <v>626.60706856000002</v>
      </c>
      <c r="N236" s="73">
        <v>689.53567969000005</v>
      </c>
      <c r="O236" s="73">
        <v>616.82153048999987</v>
      </c>
      <c r="P236" s="97">
        <f t="shared" si="3"/>
        <v>7564.3762908999988</v>
      </c>
    </row>
    <row r="237" spans="2:16" x14ac:dyDescent="0.2">
      <c r="B237" s="2" t="s">
        <v>106</v>
      </c>
      <c r="C237" s="93" t="s">
        <v>723</v>
      </c>
      <c r="D237" s="73">
        <v>225.29108955976938</v>
      </c>
      <c r="E237" s="73">
        <v>114.91273633740946</v>
      </c>
      <c r="F237" s="73">
        <v>56.803920718556626</v>
      </c>
      <c r="G237" s="73">
        <v>95.248596280000001</v>
      </c>
      <c r="H237" s="73">
        <v>58.462125784999934</v>
      </c>
      <c r="I237" s="73">
        <v>137.20419013000003</v>
      </c>
      <c r="J237" s="73">
        <v>120.08872942500001</v>
      </c>
      <c r="K237" s="73">
        <v>97.579550811104951</v>
      </c>
      <c r="L237" s="73">
        <v>151.40048068256792</v>
      </c>
      <c r="M237" s="73">
        <v>126.38347792607203</v>
      </c>
      <c r="N237" s="73">
        <v>230.01614889511916</v>
      </c>
      <c r="O237" s="73">
        <v>161.49708852919218</v>
      </c>
      <c r="P237" s="97">
        <f t="shared" si="3"/>
        <v>1574.8881350797915</v>
      </c>
    </row>
    <row r="238" spans="2:16" x14ac:dyDescent="0.2">
      <c r="B238" s="2" t="s">
        <v>16</v>
      </c>
      <c r="C238" s="93" t="s">
        <v>723</v>
      </c>
      <c r="D238" s="73">
        <v>349.66868564464772</v>
      </c>
      <c r="E238" s="73">
        <v>324.76721874039129</v>
      </c>
      <c r="F238" s="73">
        <v>329.52543018816857</v>
      </c>
      <c r="G238" s="73">
        <v>293.2530421744334</v>
      </c>
      <c r="H238" s="73">
        <v>349.47915025648558</v>
      </c>
      <c r="I238" s="73">
        <v>334.92399339092401</v>
      </c>
      <c r="J238" s="73">
        <v>351.04654129652033</v>
      </c>
      <c r="K238" s="73">
        <v>348.8800682973976</v>
      </c>
      <c r="L238" s="73">
        <v>327.64362508264361</v>
      </c>
      <c r="M238" s="73">
        <v>372.19042337586114</v>
      </c>
      <c r="N238" s="73">
        <v>357.4730940859294</v>
      </c>
      <c r="O238" s="73">
        <v>379.04031107920957</v>
      </c>
      <c r="P238" s="97">
        <f t="shared" si="3"/>
        <v>4117.8915836126125</v>
      </c>
    </row>
    <row r="239" spans="2:16" x14ac:dyDescent="0.2">
      <c r="B239" s="2" t="s">
        <v>230</v>
      </c>
      <c r="C239" s="93" t="s">
        <v>723</v>
      </c>
      <c r="D239" s="73">
        <v>0</v>
      </c>
      <c r="E239" s="73">
        <v>0</v>
      </c>
      <c r="F239" s="73">
        <v>0</v>
      </c>
      <c r="G239" s="73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0</v>
      </c>
      <c r="M239" s="73">
        <v>0</v>
      </c>
      <c r="N239" s="73">
        <v>0</v>
      </c>
      <c r="O239" s="73">
        <v>0</v>
      </c>
      <c r="P239" s="97">
        <f t="shared" si="3"/>
        <v>0</v>
      </c>
    </row>
    <row r="240" spans="2:16" x14ac:dyDescent="0.2">
      <c r="B240" s="2" t="s">
        <v>0</v>
      </c>
      <c r="C240" s="93" t="s">
        <v>723</v>
      </c>
      <c r="D240" s="73">
        <v>595.0703468600002</v>
      </c>
      <c r="E240" s="73">
        <v>572.13181883000004</v>
      </c>
      <c r="F240" s="73">
        <v>630.88298547999989</v>
      </c>
      <c r="G240" s="73">
        <v>620.67337969999994</v>
      </c>
      <c r="H240" s="73">
        <v>299.00108908999994</v>
      </c>
      <c r="I240" s="73">
        <v>344.59461773000004</v>
      </c>
      <c r="J240" s="73">
        <v>549.80520309000008</v>
      </c>
      <c r="K240" s="73">
        <v>612.7668130099994</v>
      </c>
      <c r="L240" s="73">
        <v>554.07122628000002</v>
      </c>
      <c r="M240" s="73">
        <v>562.86199970000007</v>
      </c>
      <c r="N240" s="73">
        <v>513.78723176000005</v>
      </c>
      <c r="O240" s="73">
        <v>520.05618775000005</v>
      </c>
      <c r="P240" s="97">
        <f t="shared" si="3"/>
        <v>6375.7028992799997</v>
      </c>
    </row>
    <row r="241" spans="2:16" x14ac:dyDescent="0.2">
      <c r="B241" s="2" t="s">
        <v>828</v>
      </c>
      <c r="C241" s="93" t="s">
        <v>723</v>
      </c>
      <c r="D241" s="73">
        <v>0</v>
      </c>
      <c r="E241" s="73">
        <v>0</v>
      </c>
      <c r="F241" s="73">
        <v>0</v>
      </c>
      <c r="G241" s="73">
        <v>0</v>
      </c>
      <c r="H241" s="73">
        <v>0</v>
      </c>
      <c r="I241" s="73">
        <v>0</v>
      </c>
      <c r="J241" s="73">
        <v>0</v>
      </c>
      <c r="K241" s="73">
        <v>0</v>
      </c>
      <c r="L241" s="73">
        <v>0</v>
      </c>
      <c r="M241" s="73">
        <v>0</v>
      </c>
      <c r="N241" s="73">
        <v>0</v>
      </c>
      <c r="O241" s="73">
        <v>0</v>
      </c>
      <c r="P241" s="97">
        <f t="shared" si="3"/>
        <v>0</v>
      </c>
    </row>
    <row r="242" spans="2:16" x14ac:dyDescent="0.2">
      <c r="B242" s="2" t="s">
        <v>52</v>
      </c>
      <c r="C242" s="93" t="s">
        <v>723</v>
      </c>
      <c r="D242" s="73">
        <v>307.49502044684914</v>
      </c>
      <c r="E242" s="73">
        <v>270.09435681000002</v>
      </c>
      <c r="F242" s="73">
        <v>306.54694660000001</v>
      </c>
      <c r="G242" s="73">
        <v>304.46917258881751</v>
      </c>
      <c r="H242" s="73">
        <v>370.52108321799449</v>
      </c>
      <c r="I242" s="73">
        <v>171.00381984929982</v>
      </c>
      <c r="J242" s="73">
        <v>161.22710608293849</v>
      </c>
      <c r="K242" s="73">
        <v>177.83311501999989</v>
      </c>
      <c r="L242" s="73">
        <v>158.33072354000001</v>
      </c>
      <c r="M242" s="73">
        <v>178.59396687</v>
      </c>
      <c r="N242" s="73">
        <v>175.18053674000001</v>
      </c>
      <c r="O242" s="73">
        <v>180.4384263</v>
      </c>
      <c r="P242" s="97">
        <f t="shared" si="3"/>
        <v>2761.7342740658992</v>
      </c>
    </row>
    <row r="243" spans="2:16" x14ac:dyDescent="0.2">
      <c r="B243" s="93" t="s">
        <v>21</v>
      </c>
      <c r="C243" s="93" t="s">
        <v>723</v>
      </c>
      <c r="D243" s="73">
        <v>0</v>
      </c>
      <c r="E243" s="73">
        <v>0</v>
      </c>
      <c r="F243" s="73">
        <v>0</v>
      </c>
      <c r="G243" s="73">
        <v>0</v>
      </c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73">
        <v>0</v>
      </c>
      <c r="N243" s="73">
        <v>0</v>
      </c>
      <c r="O243" s="73">
        <v>0</v>
      </c>
      <c r="P243" s="97">
        <f t="shared" si="3"/>
        <v>0</v>
      </c>
    </row>
    <row r="244" spans="2:16" x14ac:dyDescent="0.2">
      <c r="B244" s="93" t="s">
        <v>671</v>
      </c>
      <c r="C244" s="93" t="s">
        <v>723</v>
      </c>
      <c r="D244" s="73">
        <v>0</v>
      </c>
      <c r="E244" s="73">
        <v>0</v>
      </c>
      <c r="F244" s="73">
        <v>0</v>
      </c>
      <c r="G244" s="73">
        <v>0</v>
      </c>
      <c r="H244" s="73">
        <v>0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P244" s="97">
        <f t="shared" si="3"/>
        <v>0</v>
      </c>
    </row>
    <row r="245" spans="2:16" x14ac:dyDescent="0.2">
      <c r="B245" s="93" t="s">
        <v>670</v>
      </c>
      <c r="C245" s="93" t="s">
        <v>723</v>
      </c>
      <c r="D245" s="73">
        <v>0</v>
      </c>
      <c r="E245" s="73">
        <v>0</v>
      </c>
      <c r="F245" s="73">
        <v>0</v>
      </c>
      <c r="G245" s="73">
        <v>0</v>
      </c>
      <c r="H245" s="73">
        <v>0</v>
      </c>
      <c r="I245" s="73">
        <v>0</v>
      </c>
      <c r="J245" s="73">
        <v>0</v>
      </c>
      <c r="K245" s="73">
        <v>0</v>
      </c>
      <c r="L245" s="73">
        <v>0</v>
      </c>
      <c r="M245" s="73">
        <v>0</v>
      </c>
      <c r="N245" s="73">
        <v>0</v>
      </c>
      <c r="O245" s="73">
        <v>0</v>
      </c>
      <c r="P245" s="97">
        <f t="shared" si="3"/>
        <v>0</v>
      </c>
    </row>
    <row r="246" spans="2:16" x14ac:dyDescent="0.2">
      <c r="B246" s="95" t="s">
        <v>12</v>
      </c>
      <c r="C246" s="93" t="s">
        <v>723</v>
      </c>
      <c r="D246" s="73">
        <v>87.029951030000007</v>
      </c>
      <c r="E246" s="73">
        <v>81.191182159999997</v>
      </c>
      <c r="F246" s="73">
        <v>81.506982149999999</v>
      </c>
      <c r="G246" s="73">
        <v>53.390627290000005</v>
      </c>
      <c r="H246" s="73">
        <v>54.265091759999997</v>
      </c>
      <c r="I246" s="73">
        <v>53.053788150000003</v>
      </c>
      <c r="J246" s="73">
        <v>67.496327469999997</v>
      </c>
      <c r="K246" s="73">
        <v>74.062524690000032</v>
      </c>
      <c r="L246" s="73">
        <v>65.535682190000003</v>
      </c>
      <c r="M246" s="73">
        <v>90.834407179999999</v>
      </c>
      <c r="N246" s="73">
        <v>95.462055370000016</v>
      </c>
      <c r="O246" s="73">
        <v>99.021449230000002</v>
      </c>
      <c r="P246" s="97">
        <f t="shared" si="3"/>
        <v>902.85006867000004</v>
      </c>
    </row>
    <row r="247" spans="2:16" x14ac:dyDescent="0.2">
      <c r="B247" s="93" t="s">
        <v>733</v>
      </c>
      <c r="C247" s="93" t="s">
        <v>723</v>
      </c>
      <c r="D247" s="73">
        <v>0</v>
      </c>
      <c r="E247" s="73">
        <v>0</v>
      </c>
      <c r="F247" s="73">
        <v>0</v>
      </c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  <c r="O247" s="73">
        <v>0</v>
      </c>
      <c r="P247" s="97">
        <f t="shared" si="3"/>
        <v>0</v>
      </c>
    </row>
    <row r="248" spans="2:16" x14ac:dyDescent="0.2">
      <c r="B248" s="95" t="s">
        <v>145</v>
      </c>
      <c r="C248" s="93" t="s">
        <v>723</v>
      </c>
      <c r="D248" s="73">
        <v>0</v>
      </c>
      <c r="E248" s="73">
        <v>0</v>
      </c>
      <c r="F248" s="73">
        <v>0</v>
      </c>
      <c r="G248" s="73">
        <v>0</v>
      </c>
      <c r="H248" s="73">
        <v>0</v>
      </c>
      <c r="I248" s="73">
        <v>0</v>
      </c>
      <c r="J248" s="73">
        <v>0</v>
      </c>
      <c r="K248" s="73">
        <v>0</v>
      </c>
      <c r="L248" s="73">
        <v>0</v>
      </c>
      <c r="M248" s="73">
        <v>0</v>
      </c>
      <c r="N248" s="73">
        <v>0</v>
      </c>
      <c r="O248" s="73">
        <v>0</v>
      </c>
      <c r="P248" s="97">
        <f t="shared" si="3"/>
        <v>0</v>
      </c>
    </row>
    <row r="249" spans="2:16" x14ac:dyDescent="0.2">
      <c r="B249" s="95" t="s">
        <v>93</v>
      </c>
      <c r="C249" s="93" t="s">
        <v>723</v>
      </c>
      <c r="D249" s="73">
        <v>3814.6787644992714</v>
      </c>
      <c r="E249" s="73">
        <v>3510.6554355776811</v>
      </c>
      <c r="F249" s="73">
        <v>3665.3575760228573</v>
      </c>
      <c r="G249" s="73">
        <v>3395.9128384830024</v>
      </c>
      <c r="H249" s="73">
        <v>3621.8404196785064</v>
      </c>
      <c r="I249" s="73">
        <v>3708.1557306746936</v>
      </c>
      <c r="J249" s="73">
        <v>3851.6933339922557</v>
      </c>
      <c r="K249" s="73">
        <v>3647.8386725035093</v>
      </c>
      <c r="L249" s="73">
        <v>3329.5544961499027</v>
      </c>
      <c r="M249" s="73">
        <v>3386.0264324431309</v>
      </c>
      <c r="N249" s="73">
        <v>3312.0998241182256</v>
      </c>
      <c r="O249" s="73">
        <v>3601.3587446787542</v>
      </c>
      <c r="P249" s="97">
        <f t="shared" si="3"/>
        <v>42845.172268821792</v>
      </c>
    </row>
    <row r="250" spans="2:16" x14ac:dyDescent="0.2">
      <c r="B250" s="95" t="s">
        <v>829</v>
      </c>
      <c r="C250" s="93" t="s">
        <v>723</v>
      </c>
      <c r="D250" s="73">
        <v>0</v>
      </c>
      <c r="E250" s="73">
        <v>0</v>
      </c>
      <c r="F250" s="73">
        <v>0</v>
      </c>
      <c r="G250" s="73">
        <v>0</v>
      </c>
      <c r="H250" s="73">
        <v>0</v>
      </c>
      <c r="I250" s="73">
        <v>0</v>
      </c>
      <c r="J250" s="73">
        <v>0</v>
      </c>
      <c r="K250" s="73">
        <v>0</v>
      </c>
      <c r="L250" s="73">
        <v>0</v>
      </c>
      <c r="M250" s="73">
        <v>0</v>
      </c>
      <c r="N250" s="73">
        <v>0</v>
      </c>
      <c r="O250" s="73">
        <v>0</v>
      </c>
      <c r="P250" s="97">
        <f t="shared" si="3"/>
        <v>0</v>
      </c>
    </row>
    <row r="251" spans="2:16" x14ac:dyDescent="0.2">
      <c r="B251" s="95" t="s">
        <v>331</v>
      </c>
      <c r="C251" s="93" t="s">
        <v>723</v>
      </c>
      <c r="D251" s="73">
        <v>109.22195025000001</v>
      </c>
      <c r="E251" s="73">
        <v>105.18511950000001</v>
      </c>
      <c r="F251" s="73">
        <v>109.99577700000002</v>
      </c>
      <c r="G251" s="73">
        <v>106.00780410000002</v>
      </c>
      <c r="H251" s="73">
        <v>112.24953600000002</v>
      </c>
      <c r="I251" s="73">
        <v>112.24641750000002</v>
      </c>
      <c r="J251" s="73">
        <v>117.819264</v>
      </c>
      <c r="K251" s="73">
        <v>111.27020550000009</v>
      </c>
      <c r="L251" s="73">
        <v>95.297516249999944</v>
      </c>
      <c r="M251" s="73">
        <v>109.23892950000001</v>
      </c>
      <c r="N251" s="73">
        <v>108.66833400000002</v>
      </c>
      <c r="O251" s="73">
        <v>101.97646500000002</v>
      </c>
      <c r="P251" s="97">
        <f t="shared" si="3"/>
        <v>1299.1773186</v>
      </c>
    </row>
    <row r="252" spans="2:16" x14ac:dyDescent="0.2">
      <c r="B252" s="95" t="s">
        <v>772</v>
      </c>
      <c r="C252" s="93" t="s">
        <v>723</v>
      </c>
      <c r="D252" s="73">
        <v>0</v>
      </c>
      <c r="E252" s="73">
        <v>0</v>
      </c>
      <c r="F252" s="73">
        <v>0</v>
      </c>
      <c r="G252" s="73">
        <v>0</v>
      </c>
      <c r="H252" s="73">
        <v>0</v>
      </c>
      <c r="I252" s="73">
        <v>0</v>
      </c>
      <c r="J252" s="73">
        <v>0</v>
      </c>
      <c r="K252" s="73">
        <v>0</v>
      </c>
      <c r="L252" s="73">
        <v>0</v>
      </c>
      <c r="M252" s="73">
        <v>0</v>
      </c>
      <c r="N252" s="73">
        <v>0</v>
      </c>
      <c r="O252" s="73">
        <v>0</v>
      </c>
      <c r="P252" s="97">
        <f t="shared" si="3"/>
        <v>0</v>
      </c>
    </row>
    <row r="253" spans="2:16" x14ac:dyDescent="0.2">
      <c r="B253" s="95" t="s">
        <v>830</v>
      </c>
      <c r="C253" s="93" t="s">
        <v>723</v>
      </c>
      <c r="D253" s="73">
        <v>0</v>
      </c>
      <c r="E253" s="73">
        <v>0</v>
      </c>
      <c r="F253" s="73">
        <v>0</v>
      </c>
      <c r="G253" s="73">
        <v>0</v>
      </c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73">
        <v>0</v>
      </c>
      <c r="N253" s="73">
        <v>0</v>
      </c>
      <c r="O253" s="73">
        <v>0</v>
      </c>
      <c r="P253" s="97">
        <f t="shared" si="3"/>
        <v>0</v>
      </c>
    </row>
    <row r="254" spans="2:16" x14ac:dyDescent="0.2">
      <c r="B254" s="95" t="s">
        <v>730</v>
      </c>
      <c r="C254" s="93" t="s">
        <v>723</v>
      </c>
      <c r="D254" s="73">
        <v>0</v>
      </c>
      <c r="E254" s="73">
        <v>0</v>
      </c>
      <c r="F254" s="73">
        <v>0</v>
      </c>
      <c r="G254" s="73">
        <v>0</v>
      </c>
      <c r="H254" s="73">
        <v>0</v>
      </c>
      <c r="I254" s="73">
        <v>0</v>
      </c>
      <c r="J254" s="73">
        <v>0</v>
      </c>
      <c r="K254" s="73">
        <v>0</v>
      </c>
      <c r="L254" s="73">
        <v>0</v>
      </c>
      <c r="M254" s="73">
        <v>0</v>
      </c>
      <c r="N254" s="73">
        <v>0</v>
      </c>
      <c r="O254" s="73">
        <v>0</v>
      </c>
      <c r="P254" s="97">
        <f t="shared" si="3"/>
        <v>0</v>
      </c>
    </row>
    <row r="255" spans="2:16" x14ac:dyDescent="0.2">
      <c r="B255" s="95" t="s">
        <v>831</v>
      </c>
      <c r="C255" s="93" t="s">
        <v>723</v>
      </c>
      <c r="D255" s="73">
        <v>0</v>
      </c>
      <c r="E255" s="73">
        <v>0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97">
        <f t="shared" si="3"/>
        <v>0</v>
      </c>
    </row>
    <row r="256" spans="2:16" x14ac:dyDescent="0.2">
      <c r="B256" s="95" t="s">
        <v>734</v>
      </c>
      <c r="C256" s="93" t="s">
        <v>723</v>
      </c>
      <c r="D256" s="73">
        <v>0</v>
      </c>
      <c r="E256" s="73">
        <v>0</v>
      </c>
      <c r="F256" s="73">
        <v>0</v>
      </c>
      <c r="G256" s="73">
        <v>0</v>
      </c>
      <c r="H256" s="73">
        <v>0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  <c r="O256" s="73">
        <v>0</v>
      </c>
      <c r="P256" s="97">
        <f t="shared" si="3"/>
        <v>0</v>
      </c>
    </row>
    <row r="257" spans="2:16" x14ac:dyDescent="0.2">
      <c r="B257" s="95" t="s">
        <v>832</v>
      </c>
      <c r="C257" s="93" t="s">
        <v>723</v>
      </c>
      <c r="D257" s="73">
        <v>0</v>
      </c>
      <c r="E257" s="73">
        <v>0</v>
      </c>
      <c r="F257" s="73">
        <v>0</v>
      </c>
      <c r="G257" s="73">
        <v>0</v>
      </c>
      <c r="H257" s="73">
        <v>0</v>
      </c>
      <c r="I257" s="73">
        <v>0</v>
      </c>
      <c r="J257" s="73">
        <v>0</v>
      </c>
      <c r="K257" s="73">
        <v>0</v>
      </c>
      <c r="L257" s="73">
        <v>0</v>
      </c>
      <c r="M257" s="73">
        <v>0</v>
      </c>
      <c r="N257" s="73">
        <v>0</v>
      </c>
      <c r="O257" s="73">
        <v>0</v>
      </c>
      <c r="P257" s="97">
        <f t="shared" si="3"/>
        <v>0</v>
      </c>
    </row>
    <row r="258" spans="2:16" x14ac:dyDescent="0.2">
      <c r="B258" s="95" t="s">
        <v>8</v>
      </c>
      <c r="C258" s="93" t="s">
        <v>723</v>
      </c>
      <c r="D258" s="73">
        <v>2263.9651101850004</v>
      </c>
      <c r="E258" s="73">
        <v>1951.8673797550002</v>
      </c>
      <c r="F258" s="73">
        <v>1636.0820472700002</v>
      </c>
      <c r="G258" s="73">
        <v>2064.1076563600004</v>
      </c>
      <c r="H258" s="73">
        <v>2158.8357322600004</v>
      </c>
      <c r="I258" s="73">
        <v>1998.4936992600003</v>
      </c>
      <c r="J258" s="73">
        <v>2102.5762072400003</v>
      </c>
      <c r="K258" s="73">
        <v>2236.7505298600013</v>
      </c>
      <c r="L258" s="73">
        <v>2253.7890103550003</v>
      </c>
      <c r="M258" s="73">
        <v>2309.7313603700009</v>
      </c>
      <c r="N258" s="73">
        <v>2238.9656010550002</v>
      </c>
      <c r="O258" s="73">
        <v>2114.4928946099999</v>
      </c>
      <c r="P258" s="97">
        <f t="shared" si="3"/>
        <v>25329.657228580007</v>
      </c>
    </row>
    <row r="259" spans="2:16" x14ac:dyDescent="0.2">
      <c r="B259" s="95" t="s">
        <v>94</v>
      </c>
      <c r="C259" s="93" t="s">
        <v>723</v>
      </c>
      <c r="D259" s="73">
        <v>0</v>
      </c>
      <c r="E259" s="73">
        <v>0</v>
      </c>
      <c r="F259" s="73">
        <v>0</v>
      </c>
      <c r="G259" s="73"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97">
        <f t="shared" si="3"/>
        <v>0</v>
      </c>
    </row>
    <row r="260" spans="2:16" x14ac:dyDescent="0.2">
      <c r="B260" s="95" t="s">
        <v>833</v>
      </c>
      <c r="C260" s="93" t="s">
        <v>723</v>
      </c>
      <c r="D260" s="73">
        <v>0</v>
      </c>
      <c r="E260" s="73">
        <v>0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97">
        <f t="shared" si="3"/>
        <v>0</v>
      </c>
    </row>
    <row r="261" spans="2:16" x14ac:dyDescent="0.2">
      <c r="B261" s="95" t="s">
        <v>834</v>
      </c>
      <c r="C261" s="93" t="s">
        <v>723</v>
      </c>
      <c r="D261" s="73">
        <v>0</v>
      </c>
      <c r="E261" s="73">
        <v>0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97">
        <f t="shared" si="3"/>
        <v>0</v>
      </c>
    </row>
    <row r="262" spans="2:16" x14ac:dyDescent="0.2">
      <c r="B262" s="95" t="s">
        <v>836</v>
      </c>
      <c r="C262" s="93" t="s">
        <v>723</v>
      </c>
      <c r="D262" s="73">
        <v>0</v>
      </c>
      <c r="E262" s="73">
        <v>0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97">
        <f t="shared" si="3"/>
        <v>0</v>
      </c>
    </row>
    <row r="263" spans="2:16" x14ac:dyDescent="0.2">
      <c r="B263" s="95" t="s">
        <v>837</v>
      </c>
      <c r="C263" s="93" t="s">
        <v>723</v>
      </c>
      <c r="D263" s="73">
        <v>0</v>
      </c>
      <c r="E263" s="73">
        <v>0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97">
        <f t="shared" si="3"/>
        <v>0</v>
      </c>
    </row>
    <row r="264" spans="2:16" x14ac:dyDescent="0.2">
      <c r="B264" s="95" t="s">
        <v>838</v>
      </c>
      <c r="C264" s="93" t="s">
        <v>723</v>
      </c>
      <c r="D264" s="73">
        <v>0</v>
      </c>
      <c r="E264" s="73">
        <v>0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97">
        <f t="shared" si="3"/>
        <v>0</v>
      </c>
    </row>
    <row r="265" spans="2:16" x14ac:dyDescent="0.2">
      <c r="B265" s="95" t="s">
        <v>835</v>
      </c>
      <c r="C265" s="93" t="s">
        <v>723</v>
      </c>
      <c r="D265" s="73">
        <v>0</v>
      </c>
      <c r="E265" s="73">
        <v>0</v>
      </c>
      <c r="F265" s="73">
        <v>0</v>
      </c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  <c r="O265" s="73">
        <v>0</v>
      </c>
      <c r="P265" s="97">
        <f t="shared" si="3"/>
        <v>0</v>
      </c>
    </row>
    <row r="266" spans="2:16" x14ac:dyDescent="0.2">
      <c r="B266" s="95" t="s">
        <v>839</v>
      </c>
      <c r="C266" s="93" t="s">
        <v>723</v>
      </c>
      <c r="D266" s="73">
        <v>0</v>
      </c>
      <c r="E266" s="73">
        <v>0</v>
      </c>
      <c r="F266" s="73">
        <v>0</v>
      </c>
      <c r="G266" s="73">
        <v>0</v>
      </c>
      <c r="H266" s="73">
        <v>0</v>
      </c>
      <c r="I266" s="73">
        <v>0</v>
      </c>
      <c r="J266" s="73">
        <v>0</v>
      </c>
      <c r="K266" s="73">
        <v>0</v>
      </c>
      <c r="L266" s="73">
        <v>0</v>
      </c>
      <c r="M266" s="73">
        <v>0</v>
      </c>
      <c r="N266" s="73">
        <v>0</v>
      </c>
      <c r="O266" s="73">
        <v>0</v>
      </c>
      <c r="P266" s="97">
        <f t="shared" si="3"/>
        <v>0</v>
      </c>
    </row>
    <row r="267" spans="2:16" x14ac:dyDescent="0.2">
      <c r="B267" s="95" t="s">
        <v>840</v>
      </c>
      <c r="C267" s="93" t="s">
        <v>723</v>
      </c>
      <c r="D267" s="73">
        <v>0</v>
      </c>
      <c r="E267" s="73">
        <v>0</v>
      </c>
      <c r="F267" s="73">
        <v>0</v>
      </c>
      <c r="G267" s="73">
        <v>0</v>
      </c>
      <c r="H267" s="73">
        <v>0</v>
      </c>
      <c r="I267" s="73">
        <v>0</v>
      </c>
      <c r="J267" s="73">
        <v>0</v>
      </c>
      <c r="K267" s="73">
        <v>0</v>
      </c>
      <c r="L267" s="73">
        <v>0</v>
      </c>
      <c r="M267" s="73">
        <v>0</v>
      </c>
      <c r="N267" s="73">
        <v>0</v>
      </c>
      <c r="O267" s="73">
        <v>0</v>
      </c>
      <c r="P267" s="97">
        <f t="shared" si="3"/>
        <v>0</v>
      </c>
    </row>
    <row r="268" spans="2:16" x14ac:dyDescent="0.2">
      <c r="B268" s="95" t="s">
        <v>700</v>
      </c>
      <c r="C268" s="93" t="s">
        <v>723</v>
      </c>
      <c r="D268" s="73">
        <v>0</v>
      </c>
      <c r="E268" s="73">
        <v>0</v>
      </c>
      <c r="F268" s="73">
        <v>0</v>
      </c>
      <c r="G268" s="73">
        <v>0</v>
      </c>
      <c r="H268" s="73">
        <v>0</v>
      </c>
      <c r="I268" s="73">
        <v>0</v>
      </c>
      <c r="J268" s="73">
        <v>0</v>
      </c>
      <c r="K268" s="73">
        <v>0</v>
      </c>
      <c r="L268" s="73">
        <v>0</v>
      </c>
      <c r="M268" s="73">
        <v>0</v>
      </c>
      <c r="N268" s="73">
        <v>0</v>
      </c>
      <c r="O268" s="73">
        <v>0</v>
      </c>
      <c r="P268" s="97">
        <f t="shared" si="3"/>
        <v>0</v>
      </c>
    </row>
    <row r="269" spans="2:16" x14ac:dyDescent="0.2">
      <c r="B269" s="95" t="s">
        <v>841</v>
      </c>
      <c r="C269" s="93" t="s">
        <v>723</v>
      </c>
      <c r="D269" s="73">
        <v>0</v>
      </c>
      <c r="E269" s="73">
        <v>0</v>
      </c>
      <c r="F269" s="73">
        <v>0</v>
      </c>
      <c r="G269" s="73">
        <v>0</v>
      </c>
      <c r="H269" s="73">
        <v>0</v>
      </c>
      <c r="I269" s="73">
        <v>0</v>
      </c>
      <c r="J269" s="73">
        <v>0</v>
      </c>
      <c r="K269" s="73">
        <v>0</v>
      </c>
      <c r="L269" s="73">
        <v>0</v>
      </c>
      <c r="M269" s="73">
        <v>0</v>
      </c>
      <c r="N269" s="73">
        <v>0</v>
      </c>
      <c r="O269" s="73">
        <v>0</v>
      </c>
      <c r="P269" s="97">
        <f t="shared" si="3"/>
        <v>0</v>
      </c>
    </row>
    <row r="270" spans="2:16" x14ac:dyDescent="0.2">
      <c r="B270" s="95" t="s">
        <v>757</v>
      </c>
      <c r="C270" s="93" t="s">
        <v>723</v>
      </c>
      <c r="D270" s="73">
        <v>0</v>
      </c>
      <c r="E270" s="73">
        <v>0</v>
      </c>
      <c r="F270" s="73">
        <v>0</v>
      </c>
      <c r="G270" s="73">
        <v>0</v>
      </c>
      <c r="H270" s="73">
        <v>0</v>
      </c>
      <c r="I270" s="73">
        <v>0</v>
      </c>
      <c r="J270" s="73">
        <v>0</v>
      </c>
      <c r="K270" s="73">
        <v>0</v>
      </c>
      <c r="L270" s="73">
        <v>0</v>
      </c>
      <c r="M270" s="73">
        <v>0</v>
      </c>
      <c r="N270" s="73">
        <v>0</v>
      </c>
      <c r="O270" s="73">
        <v>0</v>
      </c>
      <c r="P270" s="97">
        <f t="shared" si="3"/>
        <v>0</v>
      </c>
    </row>
    <row r="271" spans="2:16" x14ac:dyDescent="0.2">
      <c r="B271" s="95" t="s">
        <v>729</v>
      </c>
      <c r="C271" s="93" t="s">
        <v>723</v>
      </c>
      <c r="D271" s="73">
        <v>0</v>
      </c>
      <c r="E271" s="73">
        <v>0</v>
      </c>
      <c r="F271" s="73">
        <v>0</v>
      </c>
      <c r="G271" s="73">
        <v>0</v>
      </c>
      <c r="H271" s="73">
        <v>0</v>
      </c>
      <c r="I271" s="73">
        <v>0</v>
      </c>
      <c r="J271" s="73">
        <v>0</v>
      </c>
      <c r="K271" s="73">
        <v>0</v>
      </c>
      <c r="L271" s="73">
        <v>0</v>
      </c>
      <c r="M271" s="73">
        <v>0</v>
      </c>
      <c r="N271" s="73">
        <v>0</v>
      </c>
      <c r="O271" s="73">
        <v>0</v>
      </c>
      <c r="P271" s="97">
        <f t="shared" si="3"/>
        <v>0</v>
      </c>
    </row>
    <row r="272" spans="2:16" x14ac:dyDescent="0.2">
      <c r="B272" s="95" t="s">
        <v>751</v>
      </c>
      <c r="C272" s="93" t="s">
        <v>723</v>
      </c>
      <c r="D272" s="73">
        <v>0</v>
      </c>
      <c r="E272" s="73">
        <v>0</v>
      </c>
      <c r="F272" s="73">
        <v>0</v>
      </c>
      <c r="G272" s="73">
        <v>0</v>
      </c>
      <c r="H272" s="73">
        <v>0</v>
      </c>
      <c r="I272" s="73">
        <v>0</v>
      </c>
      <c r="J272" s="73">
        <v>0</v>
      </c>
      <c r="K272" s="73">
        <v>0</v>
      </c>
      <c r="L272" s="73">
        <v>0</v>
      </c>
      <c r="M272" s="73">
        <v>0</v>
      </c>
      <c r="N272" s="73">
        <v>0</v>
      </c>
      <c r="O272" s="73">
        <v>0</v>
      </c>
      <c r="P272" s="97">
        <f t="shared" si="3"/>
        <v>0</v>
      </c>
    </row>
    <row r="273" spans="2:16" x14ac:dyDescent="0.2">
      <c r="B273" s="95" t="s">
        <v>766</v>
      </c>
      <c r="C273" s="93" t="s">
        <v>723</v>
      </c>
      <c r="D273" s="73">
        <v>0</v>
      </c>
      <c r="E273" s="73">
        <v>0</v>
      </c>
      <c r="F273" s="73">
        <v>0</v>
      </c>
      <c r="G273" s="73">
        <v>0</v>
      </c>
      <c r="H273" s="73">
        <v>0</v>
      </c>
      <c r="I273" s="73">
        <v>0</v>
      </c>
      <c r="J273" s="73">
        <v>0</v>
      </c>
      <c r="K273" s="73">
        <v>0</v>
      </c>
      <c r="L273" s="73">
        <v>0</v>
      </c>
      <c r="M273" s="73">
        <v>0</v>
      </c>
      <c r="N273" s="73">
        <v>0</v>
      </c>
      <c r="O273" s="73">
        <v>0</v>
      </c>
      <c r="P273" s="97">
        <f t="shared" si="3"/>
        <v>0</v>
      </c>
    </row>
    <row r="274" spans="2:16" x14ac:dyDescent="0.2">
      <c r="B274" s="95" t="s">
        <v>842</v>
      </c>
      <c r="C274" s="93" t="s">
        <v>723</v>
      </c>
      <c r="D274" s="73">
        <v>0</v>
      </c>
      <c r="E274" s="73">
        <v>0</v>
      </c>
      <c r="F274" s="73">
        <v>0</v>
      </c>
      <c r="G274" s="73">
        <v>0</v>
      </c>
      <c r="H274" s="73">
        <v>0</v>
      </c>
      <c r="I274" s="73">
        <v>0</v>
      </c>
      <c r="J274" s="73">
        <v>0</v>
      </c>
      <c r="K274" s="73">
        <v>0</v>
      </c>
      <c r="L274" s="73">
        <v>0</v>
      </c>
      <c r="M274" s="73">
        <v>0</v>
      </c>
      <c r="N274" s="73">
        <v>0</v>
      </c>
      <c r="O274" s="73">
        <v>0</v>
      </c>
      <c r="P274" s="97">
        <f t="shared" si="3"/>
        <v>0</v>
      </c>
    </row>
    <row r="275" spans="2:16" x14ac:dyDescent="0.2">
      <c r="B275" s="95" t="s">
        <v>749</v>
      </c>
      <c r="C275" s="93" t="s">
        <v>723</v>
      </c>
      <c r="D275" s="73">
        <v>0</v>
      </c>
      <c r="E275" s="73">
        <v>0</v>
      </c>
      <c r="F275" s="73">
        <v>0</v>
      </c>
      <c r="G275" s="73">
        <v>0</v>
      </c>
      <c r="H275" s="73">
        <v>0</v>
      </c>
      <c r="I275" s="73">
        <v>0</v>
      </c>
      <c r="J275" s="73">
        <v>0</v>
      </c>
      <c r="K275" s="73">
        <v>0</v>
      </c>
      <c r="L275" s="73">
        <v>0</v>
      </c>
      <c r="M275" s="73">
        <v>0</v>
      </c>
      <c r="N275" s="73">
        <v>0</v>
      </c>
      <c r="O275" s="73">
        <v>0</v>
      </c>
      <c r="P275" s="97">
        <f t="shared" si="3"/>
        <v>0</v>
      </c>
    </row>
    <row r="276" spans="2:16" x14ac:dyDescent="0.2">
      <c r="B276" s="95" t="s">
        <v>843</v>
      </c>
      <c r="C276" s="93" t="s">
        <v>723</v>
      </c>
      <c r="D276" s="73">
        <v>0</v>
      </c>
      <c r="E276" s="73">
        <v>0</v>
      </c>
      <c r="F276" s="73">
        <v>0</v>
      </c>
      <c r="G276" s="73">
        <v>0</v>
      </c>
      <c r="H276" s="73">
        <v>0</v>
      </c>
      <c r="I276" s="73">
        <v>0</v>
      </c>
      <c r="J276" s="73">
        <v>0</v>
      </c>
      <c r="K276" s="73">
        <v>0</v>
      </c>
      <c r="L276" s="73">
        <v>0</v>
      </c>
      <c r="M276" s="73">
        <v>0</v>
      </c>
      <c r="N276" s="73">
        <v>0</v>
      </c>
      <c r="O276" s="73">
        <v>0</v>
      </c>
      <c r="P276" s="97">
        <f t="shared" si="3"/>
        <v>0</v>
      </c>
    </row>
    <row r="277" spans="2:16" x14ac:dyDescent="0.2">
      <c r="B277" s="95" t="s">
        <v>763</v>
      </c>
      <c r="C277" s="93" t="s">
        <v>723</v>
      </c>
      <c r="D277" s="73">
        <v>0</v>
      </c>
      <c r="E277" s="73">
        <v>0</v>
      </c>
      <c r="F277" s="73">
        <v>0</v>
      </c>
      <c r="G277" s="73">
        <v>0</v>
      </c>
      <c r="H277" s="73">
        <v>0</v>
      </c>
      <c r="I277" s="73">
        <v>0</v>
      </c>
      <c r="J277" s="73">
        <v>0</v>
      </c>
      <c r="K277" s="73">
        <v>0</v>
      </c>
      <c r="L277" s="73">
        <v>0</v>
      </c>
      <c r="M277" s="73">
        <v>0</v>
      </c>
      <c r="N277" s="73">
        <v>0</v>
      </c>
      <c r="O277" s="73">
        <v>0</v>
      </c>
      <c r="P277" s="97">
        <f t="shared" si="3"/>
        <v>0</v>
      </c>
    </row>
    <row r="278" spans="2:16" x14ac:dyDescent="0.2">
      <c r="B278" s="95" t="s">
        <v>740</v>
      </c>
      <c r="C278" s="93" t="s">
        <v>723</v>
      </c>
      <c r="D278" s="73">
        <v>141.38996190000003</v>
      </c>
      <c r="E278" s="73">
        <v>122.28982350000001</v>
      </c>
      <c r="F278" s="73">
        <v>149.90564182500003</v>
      </c>
      <c r="G278" s="73">
        <v>123.86939073348752</v>
      </c>
      <c r="H278" s="73">
        <v>108.92619769633427</v>
      </c>
      <c r="I278" s="73">
        <v>99.502371215850772</v>
      </c>
      <c r="J278" s="73">
        <v>109.84555260000002</v>
      </c>
      <c r="K278" s="73">
        <v>127.50069292386898</v>
      </c>
      <c r="L278" s="73">
        <v>132.89037874878753</v>
      </c>
      <c r="M278" s="73">
        <v>157.86594860541453</v>
      </c>
      <c r="N278" s="73">
        <v>158.30471053160403</v>
      </c>
      <c r="O278" s="73">
        <v>163.66427234980125</v>
      </c>
      <c r="P278" s="97">
        <f t="shared" si="3"/>
        <v>1595.9549426301489</v>
      </c>
    </row>
    <row r="279" spans="2:16" x14ac:dyDescent="0.2">
      <c r="B279" s="95" t="s">
        <v>741</v>
      </c>
      <c r="C279" s="93" t="s">
        <v>723</v>
      </c>
      <c r="D279" s="73">
        <v>281.06245702500007</v>
      </c>
      <c r="E279" s="73">
        <v>237.16425780000003</v>
      </c>
      <c r="F279" s="73">
        <v>249.58373370000004</v>
      </c>
      <c r="G279" s="73">
        <v>215.39940025811327</v>
      </c>
      <c r="H279" s="73">
        <v>198.66062997875329</v>
      </c>
      <c r="I279" s="73">
        <v>191.35070031476329</v>
      </c>
      <c r="J279" s="73">
        <v>196.20477187500001</v>
      </c>
      <c r="K279" s="73">
        <v>231.27050549845043</v>
      </c>
      <c r="L279" s="73">
        <v>265.05509768950202</v>
      </c>
      <c r="M279" s="73">
        <v>288.11060581989079</v>
      </c>
      <c r="N279" s="73">
        <v>280.95718340798931</v>
      </c>
      <c r="O279" s="73">
        <v>266.29161967739702</v>
      </c>
      <c r="P279" s="97">
        <f t="shared" si="3"/>
        <v>2901.1109630448595</v>
      </c>
    </row>
    <row r="280" spans="2:16" x14ac:dyDescent="0.2">
      <c r="B280" s="95" t="s">
        <v>745</v>
      </c>
      <c r="C280" s="93" t="s">
        <v>723</v>
      </c>
      <c r="D280" s="73">
        <v>0</v>
      </c>
      <c r="E280" s="73">
        <v>0</v>
      </c>
      <c r="F280" s="73">
        <v>0</v>
      </c>
      <c r="G280" s="73">
        <v>0</v>
      </c>
      <c r="H280" s="73">
        <v>0</v>
      </c>
      <c r="I280" s="73">
        <v>0</v>
      </c>
      <c r="J280" s="73">
        <v>0</v>
      </c>
      <c r="K280" s="73">
        <v>0</v>
      </c>
      <c r="L280" s="73">
        <v>0</v>
      </c>
      <c r="M280" s="73">
        <v>0</v>
      </c>
      <c r="N280" s="73">
        <v>0</v>
      </c>
      <c r="O280" s="73">
        <v>0</v>
      </c>
      <c r="P280" s="97">
        <f t="shared" si="3"/>
        <v>0</v>
      </c>
    </row>
    <row r="281" spans="2:16" x14ac:dyDescent="0.2">
      <c r="B281" s="95" t="s">
        <v>566</v>
      </c>
      <c r="C281" s="93" t="s">
        <v>723</v>
      </c>
      <c r="D281" s="73">
        <v>88.508563549999892</v>
      </c>
      <c r="E281" s="73">
        <v>92.844580950000008</v>
      </c>
      <c r="F281" s="73">
        <v>123.19434478999999</v>
      </c>
      <c r="G281" s="73">
        <v>118.55627574999998</v>
      </c>
      <c r="H281" s="73">
        <v>128.88558397000003</v>
      </c>
      <c r="I281" s="73">
        <v>121.10268621</v>
      </c>
      <c r="J281" s="73">
        <v>128.61952718999999</v>
      </c>
      <c r="K281" s="73">
        <v>130.30630195000001</v>
      </c>
      <c r="L281" s="73">
        <v>105.06416547000001</v>
      </c>
      <c r="M281" s="73">
        <v>89.258870799999897</v>
      </c>
      <c r="N281" s="73">
        <v>110.56831654</v>
      </c>
      <c r="O281" s="73">
        <v>102.27500327</v>
      </c>
      <c r="P281" s="97">
        <f t="shared" si="3"/>
        <v>1339.1842204399998</v>
      </c>
    </row>
    <row r="282" spans="2:16" x14ac:dyDescent="0.2">
      <c r="B282" s="95" t="s">
        <v>770</v>
      </c>
      <c r="C282" s="93" t="s">
        <v>723</v>
      </c>
      <c r="D282" s="73">
        <v>0</v>
      </c>
      <c r="E282" s="73">
        <v>0</v>
      </c>
      <c r="F282" s="73">
        <v>0</v>
      </c>
      <c r="G282" s="73">
        <v>0</v>
      </c>
      <c r="H282" s="73">
        <v>0</v>
      </c>
      <c r="I282" s="73">
        <v>0</v>
      </c>
      <c r="J282" s="73">
        <v>0</v>
      </c>
      <c r="K282" s="73">
        <v>0</v>
      </c>
      <c r="L282" s="73">
        <v>0</v>
      </c>
      <c r="M282" s="73">
        <v>0</v>
      </c>
      <c r="N282" s="73">
        <v>0</v>
      </c>
      <c r="O282" s="73">
        <v>0</v>
      </c>
      <c r="P282" s="97">
        <f t="shared" si="3"/>
        <v>0</v>
      </c>
    </row>
    <row r="283" spans="2:16" x14ac:dyDescent="0.2">
      <c r="B283" s="95" t="s">
        <v>149</v>
      </c>
      <c r="C283" s="93" t="s">
        <v>723</v>
      </c>
      <c r="D283" s="73">
        <v>0</v>
      </c>
      <c r="E283" s="73">
        <v>0</v>
      </c>
      <c r="F283" s="73">
        <v>0</v>
      </c>
      <c r="G283" s="73">
        <v>0</v>
      </c>
      <c r="H283" s="73">
        <v>0</v>
      </c>
      <c r="I283" s="73">
        <v>0</v>
      </c>
      <c r="J283" s="73">
        <v>0</v>
      </c>
      <c r="K283" s="73">
        <v>0</v>
      </c>
      <c r="L283" s="73">
        <v>0</v>
      </c>
      <c r="M283" s="73">
        <v>0</v>
      </c>
      <c r="N283" s="73">
        <v>0</v>
      </c>
      <c r="O283" s="73">
        <v>0</v>
      </c>
      <c r="P283" s="97">
        <f t="shared" si="3"/>
        <v>0</v>
      </c>
    </row>
    <row r="284" spans="2:16" x14ac:dyDescent="0.2">
      <c r="B284" s="95" t="s">
        <v>102</v>
      </c>
      <c r="C284" s="93" t="s">
        <v>723</v>
      </c>
      <c r="D284" s="73">
        <v>1233.9452903294298</v>
      </c>
      <c r="E284" s="73">
        <v>971.08680447363884</v>
      </c>
      <c r="F284" s="73">
        <v>680.8467188602699</v>
      </c>
      <c r="G284" s="73">
        <v>1083.1393784208935</v>
      </c>
      <c r="H284" s="73">
        <v>1093.5085028155429</v>
      </c>
      <c r="I284" s="73">
        <v>1637.8251911361563</v>
      </c>
      <c r="J284" s="73">
        <v>1801.0292455349997</v>
      </c>
      <c r="K284" s="73">
        <v>1778.182129744471</v>
      </c>
      <c r="L284" s="73">
        <v>1614.6137519965014</v>
      </c>
      <c r="M284" s="73">
        <v>1198.9431912365208</v>
      </c>
      <c r="N284" s="73">
        <v>852.11826638201478</v>
      </c>
      <c r="O284" s="73">
        <v>797.85434266900847</v>
      </c>
      <c r="P284" s="97">
        <f t="shared" si="3"/>
        <v>14743.092813599447</v>
      </c>
    </row>
    <row r="285" spans="2:16" x14ac:dyDescent="0.2">
      <c r="B285" s="95" t="s">
        <v>844</v>
      </c>
      <c r="C285" s="93" t="s">
        <v>723</v>
      </c>
      <c r="D285" s="73">
        <v>0</v>
      </c>
      <c r="E285" s="73">
        <v>0</v>
      </c>
      <c r="F285" s="73">
        <v>0</v>
      </c>
      <c r="G285" s="73">
        <v>0</v>
      </c>
      <c r="H285" s="73">
        <v>0</v>
      </c>
      <c r="I285" s="73">
        <v>0</v>
      </c>
      <c r="J285" s="73">
        <v>0</v>
      </c>
      <c r="K285" s="73">
        <v>0</v>
      </c>
      <c r="L285" s="73">
        <v>0</v>
      </c>
      <c r="M285" s="73">
        <v>0</v>
      </c>
      <c r="N285" s="73">
        <v>0</v>
      </c>
      <c r="O285" s="73">
        <v>0</v>
      </c>
      <c r="P285" s="97">
        <f t="shared" si="3"/>
        <v>0</v>
      </c>
    </row>
    <row r="286" spans="2:16" x14ac:dyDescent="0.2">
      <c r="B286" s="95" t="s">
        <v>753</v>
      </c>
      <c r="C286" s="93" t="s">
        <v>723</v>
      </c>
      <c r="D286" s="73">
        <v>0</v>
      </c>
      <c r="E286" s="73">
        <v>0</v>
      </c>
      <c r="F286" s="73">
        <v>0</v>
      </c>
      <c r="G286" s="73">
        <v>0</v>
      </c>
      <c r="H286" s="73">
        <v>0</v>
      </c>
      <c r="I286" s="73">
        <v>0</v>
      </c>
      <c r="J286" s="73">
        <v>0</v>
      </c>
      <c r="K286" s="73">
        <v>0</v>
      </c>
      <c r="L286" s="73">
        <v>0</v>
      </c>
      <c r="M286" s="73">
        <v>0</v>
      </c>
      <c r="N286" s="73">
        <v>0</v>
      </c>
      <c r="O286" s="73">
        <v>0</v>
      </c>
      <c r="P286" s="97">
        <f t="shared" si="3"/>
        <v>0</v>
      </c>
    </row>
    <row r="287" spans="2:16" x14ac:dyDescent="0.2">
      <c r="B287" s="95" t="s">
        <v>845</v>
      </c>
      <c r="C287" s="93" t="s">
        <v>723</v>
      </c>
      <c r="D287" s="73">
        <v>0</v>
      </c>
      <c r="E287" s="73">
        <v>0</v>
      </c>
      <c r="F287" s="73">
        <v>0</v>
      </c>
      <c r="G287" s="73">
        <v>0</v>
      </c>
      <c r="H287" s="73">
        <v>0</v>
      </c>
      <c r="I287" s="73">
        <v>0</v>
      </c>
      <c r="J287" s="73">
        <v>0</v>
      </c>
      <c r="K287" s="73">
        <v>0</v>
      </c>
      <c r="L287" s="73">
        <v>0</v>
      </c>
      <c r="M287" s="73">
        <v>0</v>
      </c>
      <c r="N287" s="73">
        <v>0</v>
      </c>
      <c r="O287" s="73">
        <v>0</v>
      </c>
      <c r="P287" s="97">
        <f t="shared" si="3"/>
        <v>0</v>
      </c>
    </row>
    <row r="288" spans="2:16" x14ac:dyDescent="0.2">
      <c r="B288" s="95" t="s">
        <v>754</v>
      </c>
      <c r="C288" s="93" t="s">
        <v>723</v>
      </c>
      <c r="D288" s="73">
        <v>0</v>
      </c>
      <c r="E288" s="73">
        <v>0</v>
      </c>
      <c r="F288" s="73">
        <v>0</v>
      </c>
      <c r="G288" s="73">
        <v>0</v>
      </c>
      <c r="H288" s="73">
        <v>0</v>
      </c>
      <c r="I288" s="73">
        <v>0</v>
      </c>
      <c r="J288" s="73">
        <v>0</v>
      </c>
      <c r="K288" s="73">
        <v>0</v>
      </c>
      <c r="L288" s="73">
        <v>0</v>
      </c>
      <c r="M288" s="73">
        <v>0</v>
      </c>
      <c r="N288" s="73">
        <v>0</v>
      </c>
      <c r="O288" s="73">
        <v>0</v>
      </c>
      <c r="P288" s="97">
        <f t="shared" si="3"/>
        <v>0</v>
      </c>
    </row>
    <row r="289" spans="2:16" x14ac:dyDescent="0.2">
      <c r="B289" s="95" t="s">
        <v>846</v>
      </c>
      <c r="C289" s="93" t="s">
        <v>723</v>
      </c>
      <c r="D289" s="73">
        <v>0</v>
      </c>
      <c r="E289" s="73">
        <v>0</v>
      </c>
      <c r="F289" s="73">
        <v>0</v>
      </c>
      <c r="G289" s="73">
        <v>0</v>
      </c>
      <c r="H289" s="73">
        <v>0</v>
      </c>
      <c r="I289" s="73">
        <v>0</v>
      </c>
      <c r="J289" s="73">
        <v>0</v>
      </c>
      <c r="K289" s="73">
        <v>0</v>
      </c>
      <c r="L289" s="73">
        <v>0</v>
      </c>
      <c r="M289" s="73">
        <v>0</v>
      </c>
      <c r="N289" s="73">
        <v>0</v>
      </c>
      <c r="O289" s="73">
        <v>0</v>
      </c>
      <c r="P289" s="97">
        <f t="shared" si="3"/>
        <v>0</v>
      </c>
    </row>
    <row r="290" spans="2:16" x14ac:dyDescent="0.2">
      <c r="B290" s="95" t="s">
        <v>153</v>
      </c>
      <c r="C290" s="93" t="s">
        <v>723</v>
      </c>
      <c r="D290" s="73">
        <v>0</v>
      </c>
      <c r="E290" s="73">
        <v>0</v>
      </c>
      <c r="F290" s="73">
        <v>0</v>
      </c>
      <c r="G290" s="73">
        <v>0</v>
      </c>
      <c r="H290" s="73">
        <v>0</v>
      </c>
      <c r="I290" s="73">
        <v>0</v>
      </c>
      <c r="J290" s="73">
        <v>0</v>
      </c>
      <c r="K290" s="73">
        <v>0</v>
      </c>
      <c r="L290" s="73">
        <v>0</v>
      </c>
      <c r="M290" s="73">
        <v>0</v>
      </c>
      <c r="N290" s="73">
        <v>0</v>
      </c>
      <c r="O290" s="73">
        <v>0</v>
      </c>
      <c r="P290" s="97">
        <f t="shared" si="3"/>
        <v>0</v>
      </c>
    </row>
    <row r="291" spans="2:16" x14ac:dyDescent="0.2">
      <c r="B291" s="95" t="s">
        <v>691</v>
      </c>
      <c r="C291" s="93" t="s">
        <v>723</v>
      </c>
      <c r="D291" s="73">
        <v>0</v>
      </c>
      <c r="E291" s="73">
        <v>0</v>
      </c>
      <c r="F291" s="73">
        <v>0</v>
      </c>
      <c r="G291" s="73">
        <v>0</v>
      </c>
      <c r="H291" s="73">
        <v>0</v>
      </c>
      <c r="I291" s="73">
        <v>0</v>
      </c>
      <c r="J291" s="73">
        <v>0</v>
      </c>
      <c r="K291" s="73">
        <v>0</v>
      </c>
      <c r="L291" s="73">
        <v>0</v>
      </c>
      <c r="M291" s="73">
        <v>0</v>
      </c>
      <c r="N291" s="73">
        <v>0</v>
      </c>
      <c r="O291" s="73">
        <v>0</v>
      </c>
      <c r="P291" s="97">
        <f t="shared" si="3"/>
        <v>0</v>
      </c>
    </row>
    <row r="292" spans="2:16" x14ac:dyDescent="0.2">
      <c r="B292" s="95" t="s">
        <v>847</v>
      </c>
      <c r="C292" s="93" t="s">
        <v>723</v>
      </c>
      <c r="D292" s="73">
        <v>0</v>
      </c>
      <c r="E292" s="73">
        <v>0</v>
      </c>
      <c r="F292" s="73">
        <v>0</v>
      </c>
      <c r="G292" s="73">
        <v>0</v>
      </c>
      <c r="H292" s="73">
        <v>0</v>
      </c>
      <c r="I292" s="73">
        <v>0</v>
      </c>
      <c r="J292" s="73">
        <v>0</v>
      </c>
      <c r="K292" s="73">
        <v>0</v>
      </c>
      <c r="L292" s="73">
        <v>0</v>
      </c>
      <c r="M292" s="73">
        <v>0</v>
      </c>
      <c r="N292" s="73">
        <v>0</v>
      </c>
      <c r="O292" s="73">
        <v>0</v>
      </c>
      <c r="P292" s="97">
        <f t="shared" si="3"/>
        <v>0</v>
      </c>
    </row>
    <row r="293" spans="2:16" x14ac:dyDescent="0.2">
      <c r="B293" s="95" t="s">
        <v>687</v>
      </c>
      <c r="C293" s="93" t="s">
        <v>723</v>
      </c>
      <c r="D293" s="73">
        <v>0</v>
      </c>
      <c r="E293" s="73">
        <v>0</v>
      </c>
      <c r="F293" s="73">
        <v>0</v>
      </c>
      <c r="G293" s="73">
        <v>0</v>
      </c>
      <c r="H293" s="73">
        <v>0</v>
      </c>
      <c r="I293" s="73">
        <v>0</v>
      </c>
      <c r="J293" s="73">
        <v>0</v>
      </c>
      <c r="K293" s="73">
        <v>0</v>
      </c>
      <c r="L293" s="73">
        <v>0</v>
      </c>
      <c r="M293" s="73">
        <v>0</v>
      </c>
      <c r="N293" s="73">
        <v>0</v>
      </c>
      <c r="O293" s="73">
        <v>0</v>
      </c>
      <c r="P293" s="97">
        <f t="shared" si="3"/>
        <v>0</v>
      </c>
    </row>
    <row r="294" spans="2:16" x14ac:dyDescent="0.2">
      <c r="B294" s="95" t="s">
        <v>631</v>
      </c>
      <c r="C294" s="93" t="s">
        <v>723</v>
      </c>
      <c r="D294" s="73">
        <v>0</v>
      </c>
      <c r="E294" s="73">
        <v>0</v>
      </c>
      <c r="F294" s="73">
        <v>0</v>
      </c>
      <c r="G294" s="73">
        <v>0</v>
      </c>
      <c r="H294" s="73">
        <v>0</v>
      </c>
      <c r="I294" s="73">
        <v>0</v>
      </c>
      <c r="J294" s="73">
        <v>0</v>
      </c>
      <c r="K294" s="73">
        <v>0</v>
      </c>
      <c r="L294" s="73">
        <v>0</v>
      </c>
      <c r="M294" s="73">
        <v>0</v>
      </c>
      <c r="N294" s="73">
        <v>0</v>
      </c>
      <c r="O294" s="73">
        <v>0</v>
      </c>
      <c r="P294" s="97">
        <f t="shared" si="3"/>
        <v>0</v>
      </c>
    </row>
    <row r="295" spans="2:16" x14ac:dyDescent="0.2">
      <c r="B295" s="95" t="s">
        <v>561</v>
      </c>
      <c r="C295" s="93" t="s">
        <v>723</v>
      </c>
      <c r="D295" s="73">
        <v>246.86999587500003</v>
      </c>
      <c r="E295" s="73">
        <v>153.81568770000001</v>
      </c>
      <c r="F295" s="73">
        <v>149.20354087500002</v>
      </c>
      <c r="G295" s="73">
        <v>86.935527975000014</v>
      </c>
      <c r="H295" s="73">
        <v>109.57404435000001</v>
      </c>
      <c r="I295" s="73">
        <v>134.916593025</v>
      </c>
      <c r="J295" s="73">
        <v>198.67457572500001</v>
      </c>
      <c r="K295" s="73">
        <v>166.47951525000005</v>
      </c>
      <c r="L295" s="73">
        <v>180.76602600000004</v>
      </c>
      <c r="M295" s="73">
        <v>120.96899460000002</v>
      </c>
      <c r="N295" s="73">
        <v>106.15933635</v>
      </c>
      <c r="O295" s="73">
        <v>225.78761040000003</v>
      </c>
      <c r="P295" s="97">
        <f t="shared" si="3"/>
        <v>1880.1514481250003</v>
      </c>
    </row>
    <row r="296" spans="2:16" x14ac:dyDescent="0.2">
      <c r="B296" s="95" t="s">
        <v>848</v>
      </c>
      <c r="C296" s="93" t="s">
        <v>723</v>
      </c>
      <c r="D296" s="73">
        <v>0</v>
      </c>
      <c r="E296" s="73">
        <v>0</v>
      </c>
      <c r="F296" s="73">
        <v>0</v>
      </c>
      <c r="G296" s="73">
        <v>0</v>
      </c>
      <c r="H296" s="73">
        <v>0</v>
      </c>
      <c r="I296" s="73">
        <v>0</v>
      </c>
      <c r="J296" s="73">
        <v>0</v>
      </c>
      <c r="K296" s="73">
        <v>0</v>
      </c>
      <c r="L296" s="73">
        <v>0</v>
      </c>
      <c r="M296" s="73">
        <v>0</v>
      </c>
      <c r="N296" s="73">
        <v>0</v>
      </c>
      <c r="O296" s="73">
        <v>0</v>
      </c>
      <c r="P296" s="97">
        <f t="shared" si="3"/>
        <v>0</v>
      </c>
    </row>
    <row r="297" spans="2:16" x14ac:dyDescent="0.2">
      <c r="B297" s="95" t="s">
        <v>849</v>
      </c>
      <c r="C297" s="93" t="s">
        <v>723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>
        <v>0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97">
        <f t="shared" si="3"/>
        <v>0</v>
      </c>
    </row>
    <row r="298" spans="2:16" x14ac:dyDescent="0.2">
      <c r="B298" s="95" t="s">
        <v>850</v>
      </c>
      <c r="C298" s="93" t="s">
        <v>723</v>
      </c>
      <c r="D298" s="73">
        <v>0</v>
      </c>
      <c r="E298" s="73">
        <v>0</v>
      </c>
      <c r="F298" s="73">
        <v>0</v>
      </c>
      <c r="G298" s="73">
        <v>0</v>
      </c>
      <c r="H298" s="73">
        <v>0</v>
      </c>
      <c r="I298" s="73">
        <v>0</v>
      </c>
      <c r="J298" s="73">
        <v>0</v>
      </c>
      <c r="K298" s="73">
        <v>0</v>
      </c>
      <c r="L298" s="73">
        <v>0</v>
      </c>
      <c r="M298" s="73">
        <v>0</v>
      </c>
      <c r="N298" s="73">
        <v>0</v>
      </c>
      <c r="O298" s="73">
        <v>0</v>
      </c>
      <c r="P298" s="97">
        <f t="shared" si="3"/>
        <v>0</v>
      </c>
    </row>
    <row r="299" spans="2:16" x14ac:dyDescent="0.2">
      <c r="B299" s="95" t="s">
        <v>601</v>
      </c>
      <c r="C299" s="93" t="s">
        <v>723</v>
      </c>
      <c r="D299" s="73">
        <v>0</v>
      </c>
      <c r="E299" s="73">
        <v>0</v>
      </c>
      <c r="F299" s="73">
        <v>0</v>
      </c>
      <c r="G299" s="73">
        <v>0</v>
      </c>
      <c r="H299" s="73">
        <v>0</v>
      </c>
      <c r="I299" s="73">
        <v>0</v>
      </c>
      <c r="J299" s="73">
        <v>0</v>
      </c>
      <c r="K299" s="73">
        <v>0</v>
      </c>
      <c r="L299" s="73">
        <v>0</v>
      </c>
      <c r="M299" s="73">
        <v>0</v>
      </c>
      <c r="N299" s="73">
        <v>0</v>
      </c>
      <c r="O299" s="73">
        <v>0</v>
      </c>
      <c r="P299" s="97">
        <f t="shared" si="3"/>
        <v>0</v>
      </c>
    </row>
    <row r="300" spans="2:16" x14ac:dyDescent="0.2">
      <c r="B300" s="95" t="s">
        <v>602</v>
      </c>
      <c r="C300" s="93" t="s">
        <v>723</v>
      </c>
      <c r="D300" s="73">
        <v>0</v>
      </c>
      <c r="E300" s="73">
        <v>0</v>
      </c>
      <c r="F300" s="73">
        <v>0</v>
      </c>
      <c r="G300" s="73">
        <v>0</v>
      </c>
      <c r="H300" s="73">
        <v>0</v>
      </c>
      <c r="I300" s="73">
        <v>0</v>
      </c>
      <c r="J300" s="73">
        <v>0</v>
      </c>
      <c r="K300" s="73">
        <v>0</v>
      </c>
      <c r="L300" s="73">
        <v>0</v>
      </c>
      <c r="M300" s="73">
        <v>0</v>
      </c>
      <c r="N300" s="73">
        <v>0</v>
      </c>
      <c r="O300" s="73">
        <v>0</v>
      </c>
      <c r="P300" s="97">
        <f t="shared" si="3"/>
        <v>0</v>
      </c>
    </row>
    <row r="301" spans="2:16" x14ac:dyDescent="0.2">
      <c r="B301" s="95" t="s">
        <v>744</v>
      </c>
      <c r="C301" s="93" t="s">
        <v>723</v>
      </c>
      <c r="D301" s="73">
        <v>0</v>
      </c>
      <c r="E301" s="73">
        <v>0</v>
      </c>
      <c r="F301" s="73">
        <v>0</v>
      </c>
      <c r="G301" s="73">
        <v>0</v>
      </c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97">
        <f t="shared" si="3"/>
        <v>0</v>
      </c>
    </row>
    <row r="302" spans="2:16" x14ac:dyDescent="0.2">
      <c r="B302" s="95" t="s">
        <v>851</v>
      </c>
      <c r="C302" s="93" t="s">
        <v>723</v>
      </c>
      <c r="D302" s="73">
        <v>0</v>
      </c>
      <c r="E302" s="73">
        <v>0</v>
      </c>
      <c r="F302" s="73">
        <v>0</v>
      </c>
      <c r="G302" s="73">
        <v>0</v>
      </c>
      <c r="H302" s="73">
        <v>0</v>
      </c>
      <c r="I302" s="73">
        <v>0</v>
      </c>
      <c r="J302" s="73">
        <v>0</v>
      </c>
      <c r="K302" s="73">
        <v>0</v>
      </c>
      <c r="L302" s="73">
        <v>0</v>
      </c>
      <c r="M302" s="73">
        <v>0</v>
      </c>
      <c r="N302" s="73">
        <v>0</v>
      </c>
      <c r="O302" s="73">
        <v>0</v>
      </c>
      <c r="P302" s="97">
        <f t="shared" si="3"/>
        <v>0</v>
      </c>
    </row>
    <row r="303" spans="2:16" x14ac:dyDescent="0.2">
      <c r="B303" s="95" t="s">
        <v>116</v>
      </c>
      <c r="C303" s="93" t="s">
        <v>723</v>
      </c>
      <c r="D303" s="73">
        <v>0</v>
      </c>
      <c r="E303" s="73">
        <v>0</v>
      </c>
      <c r="F303" s="73">
        <v>0</v>
      </c>
      <c r="G303" s="73">
        <v>0</v>
      </c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73">
        <v>0</v>
      </c>
      <c r="N303" s="73">
        <v>0</v>
      </c>
      <c r="O303" s="73">
        <v>0</v>
      </c>
      <c r="P303" s="97">
        <f t="shared" si="3"/>
        <v>0</v>
      </c>
    </row>
    <row r="304" spans="2:16" x14ac:dyDescent="0.2">
      <c r="B304" s="95" t="s">
        <v>681</v>
      </c>
      <c r="C304" s="93" t="s">
        <v>723</v>
      </c>
      <c r="D304" s="73">
        <v>147.70033036000001</v>
      </c>
      <c r="E304" s="73">
        <v>142.50216211</v>
      </c>
      <c r="F304" s="73">
        <v>162.95469882999998</v>
      </c>
      <c r="G304" s="73">
        <v>173.60743246000001</v>
      </c>
      <c r="H304" s="73">
        <v>195.51434507000002</v>
      </c>
      <c r="I304" s="73">
        <v>209.96934419999999</v>
      </c>
      <c r="J304" s="73">
        <v>214.33635035999998</v>
      </c>
      <c r="K304" s="73">
        <v>207.46452110999994</v>
      </c>
      <c r="L304" s="73">
        <v>199.71565547999998</v>
      </c>
      <c r="M304" s="73">
        <v>212.40373725999999</v>
      </c>
      <c r="N304" s="73">
        <v>198.71418632999999</v>
      </c>
      <c r="O304" s="73">
        <v>196.83172981999999</v>
      </c>
      <c r="P304" s="97">
        <f t="shared" si="3"/>
        <v>2261.7144933899999</v>
      </c>
    </row>
    <row r="305" spans="2:16" x14ac:dyDescent="0.2">
      <c r="B305" s="95" t="s">
        <v>570</v>
      </c>
      <c r="C305" s="93" t="s">
        <v>723</v>
      </c>
      <c r="D305" s="73">
        <v>0</v>
      </c>
      <c r="E305" s="73">
        <v>0</v>
      </c>
      <c r="F305" s="73">
        <v>0</v>
      </c>
      <c r="G305" s="73">
        <v>0</v>
      </c>
      <c r="H305" s="73">
        <v>0</v>
      </c>
      <c r="I305" s="73">
        <v>0</v>
      </c>
      <c r="J305" s="73">
        <v>0</v>
      </c>
      <c r="K305" s="73">
        <v>0</v>
      </c>
      <c r="L305" s="73">
        <v>0</v>
      </c>
      <c r="M305" s="73">
        <v>0</v>
      </c>
      <c r="N305" s="73">
        <v>0</v>
      </c>
      <c r="O305" s="73">
        <v>0</v>
      </c>
      <c r="P305" s="97">
        <f t="shared" si="3"/>
        <v>0</v>
      </c>
    </row>
    <row r="306" spans="2:16" x14ac:dyDescent="0.2">
      <c r="B306" s="95" t="s">
        <v>366</v>
      </c>
      <c r="C306" s="93" t="s">
        <v>723</v>
      </c>
      <c r="D306" s="73">
        <v>0</v>
      </c>
      <c r="E306" s="73">
        <v>0</v>
      </c>
      <c r="F306" s="73">
        <v>0</v>
      </c>
      <c r="G306" s="73">
        <v>0</v>
      </c>
      <c r="H306" s="73">
        <v>0</v>
      </c>
      <c r="I306" s="73">
        <v>0</v>
      </c>
      <c r="J306" s="73">
        <v>0</v>
      </c>
      <c r="K306" s="73">
        <v>0</v>
      </c>
      <c r="L306" s="73">
        <v>0</v>
      </c>
      <c r="M306" s="73">
        <v>0</v>
      </c>
      <c r="N306" s="73">
        <v>0</v>
      </c>
      <c r="O306" s="73">
        <v>0</v>
      </c>
      <c r="P306" s="97">
        <f t="shared" si="3"/>
        <v>0</v>
      </c>
    </row>
    <row r="307" spans="2:16" x14ac:dyDescent="0.2">
      <c r="B307" s="95" t="s">
        <v>852</v>
      </c>
      <c r="C307" s="93" t="s">
        <v>723</v>
      </c>
      <c r="D307" s="73">
        <v>0</v>
      </c>
      <c r="E307" s="73">
        <v>0</v>
      </c>
      <c r="F307" s="73">
        <v>0</v>
      </c>
      <c r="G307" s="73">
        <v>0</v>
      </c>
      <c r="H307" s="73">
        <v>0</v>
      </c>
      <c r="I307" s="73">
        <v>0</v>
      </c>
      <c r="J307" s="73">
        <v>0</v>
      </c>
      <c r="K307" s="73">
        <v>0</v>
      </c>
      <c r="L307" s="73">
        <v>0</v>
      </c>
      <c r="M307" s="73">
        <v>0</v>
      </c>
      <c r="N307" s="73">
        <v>0</v>
      </c>
      <c r="O307" s="73">
        <v>0</v>
      </c>
      <c r="P307" s="97">
        <f t="shared" si="3"/>
        <v>0</v>
      </c>
    </row>
    <row r="308" spans="2:16" x14ac:dyDescent="0.2">
      <c r="B308" s="95" t="s">
        <v>113</v>
      </c>
      <c r="C308" s="93" t="s">
        <v>723</v>
      </c>
      <c r="D308" s="73">
        <v>0</v>
      </c>
      <c r="E308" s="73">
        <v>0</v>
      </c>
      <c r="F308" s="73">
        <v>0</v>
      </c>
      <c r="G308" s="73">
        <v>0</v>
      </c>
      <c r="H308" s="73">
        <v>0</v>
      </c>
      <c r="I308" s="73">
        <v>0</v>
      </c>
      <c r="J308" s="73">
        <v>0</v>
      </c>
      <c r="K308" s="73">
        <v>0</v>
      </c>
      <c r="L308" s="73">
        <v>0</v>
      </c>
      <c r="M308" s="73">
        <v>0</v>
      </c>
      <c r="N308" s="73">
        <v>0</v>
      </c>
      <c r="O308" s="73">
        <v>0</v>
      </c>
      <c r="P308" s="97">
        <f t="shared" si="3"/>
        <v>0</v>
      </c>
    </row>
    <row r="309" spans="2:16" x14ac:dyDescent="0.2">
      <c r="B309" s="95" t="s">
        <v>221</v>
      </c>
      <c r="C309" s="93" t="s">
        <v>723</v>
      </c>
      <c r="D309" s="73">
        <v>2289.562166778177</v>
      </c>
      <c r="E309" s="73">
        <v>2093.0332840766628</v>
      </c>
      <c r="F309" s="73">
        <v>2291.0894098133776</v>
      </c>
      <c r="G309" s="73">
        <v>2173.3566989272758</v>
      </c>
      <c r="H309" s="73">
        <v>2236.9270624318342</v>
      </c>
      <c r="I309" s="73">
        <v>2151.8686174727527</v>
      </c>
      <c r="J309" s="73">
        <v>2185.0815420261256</v>
      </c>
      <c r="K309" s="73">
        <v>2315.5067388914417</v>
      </c>
      <c r="L309" s="73">
        <v>2048.7548924287748</v>
      </c>
      <c r="M309" s="73">
        <v>2261.6969467136564</v>
      </c>
      <c r="N309" s="73">
        <v>2345.8381867486601</v>
      </c>
      <c r="O309" s="73">
        <v>2348.1175635969962</v>
      </c>
      <c r="P309" s="97">
        <f t="shared" si="3"/>
        <v>26740.833109905732</v>
      </c>
    </row>
    <row r="310" spans="2:16" x14ac:dyDescent="0.2">
      <c r="B310" s="95" t="s">
        <v>853</v>
      </c>
      <c r="C310" s="93" t="s">
        <v>723</v>
      </c>
      <c r="D310" s="73">
        <v>3.6970009999999998</v>
      </c>
      <c r="E310" s="73">
        <v>38.678537700000021</v>
      </c>
      <c r="F310" s="73">
        <v>43.553251499999988</v>
      </c>
      <c r="G310" s="73">
        <v>38.844939100000005</v>
      </c>
      <c r="H310" s="73">
        <v>75.494938090000005</v>
      </c>
      <c r="I310" s="73">
        <v>80.815494540000003</v>
      </c>
      <c r="J310" s="73">
        <v>86.664049120000016</v>
      </c>
      <c r="K310" s="73">
        <v>95.775704310000037</v>
      </c>
      <c r="L310" s="73">
        <v>118.14031691000001</v>
      </c>
      <c r="M310" s="73">
        <v>143.12717550999992</v>
      </c>
      <c r="N310" s="73">
        <v>162.50104815999987</v>
      </c>
      <c r="O310" s="73">
        <v>215.71138665999979</v>
      </c>
      <c r="P310" s="97">
        <f t="shared" si="3"/>
        <v>1103.0038425999996</v>
      </c>
    </row>
    <row r="311" spans="2:16" x14ac:dyDescent="0.2">
      <c r="B311" s="95" t="s">
        <v>132</v>
      </c>
      <c r="C311" s="93" t="s">
        <v>723</v>
      </c>
      <c r="D311" s="73">
        <v>0</v>
      </c>
      <c r="E311" s="73">
        <v>0</v>
      </c>
      <c r="F311" s="73">
        <v>0</v>
      </c>
      <c r="G311" s="73">
        <v>0</v>
      </c>
      <c r="H311" s="73">
        <v>0</v>
      </c>
      <c r="I311" s="73">
        <v>0</v>
      </c>
      <c r="J311" s="73">
        <v>0</v>
      </c>
      <c r="K311" s="73">
        <v>0</v>
      </c>
      <c r="L311" s="73">
        <v>0</v>
      </c>
      <c r="M311" s="73">
        <v>0</v>
      </c>
      <c r="N311" s="73">
        <v>0</v>
      </c>
      <c r="O311" s="73">
        <v>0</v>
      </c>
      <c r="P311" s="97">
        <f t="shared" si="3"/>
        <v>0</v>
      </c>
    </row>
    <row r="312" spans="2:16" x14ac:dyDescent="0.2">
      <c r="B312" s="95" t="s">
        <v>688</v>
      </c>
      <c r="C312" s="93" t="s">
        <v>723</v>
      </c>
      <c r="D312" s="73">
        <v>0</v>
      </c>
      <c r="E312" s="73">
        <v>0</v>
      </c>
      <c r="F312" s="73">
        <v>0</v>
      </c>
      <c r="G312" s="73">
        <v>0</v>
      </c>
      <c r="H312" s="73">
        <v>0</v>
      </c>
      <c r="I312" s="73">
        <v>0</v>
      </c>
      <c r="J312" s="73">
        <v>0</v>
      </c>
      <c r="K312" s="73">
        <v>0</v>
      </c>
      <c r="L312" s="73">
        <v>0</v>
      </c>
      <c r="M312" s="73">
        <v>0</v>
      </c>
      <c r="N312" s="73">
        <v>0</v>
      </c>
      <c r="O312" s="73">
        <v>0</v>
      </c>
      <c r="P312" s="97">
        <f t="shared" si="3"/>
        <v>0</v>
      </c>
    </row>
    <row r="313" spans="2:16" x14ac:dyDescent="0.2">
      <c r="B313" s="95" t="s">
        <v>614</v>
      </c>
      <c r="C313" s="93" t="s">
        <v>723</v>
      </c>
      <c r="D313" s="73">
        <v>2904.0283601596357</v>
      </c>
      <c r="E313" s="73">
        <v>2760.7857989980307</v>
      </c>
      <c r="F313" s="73">
        <v>3155.2338733784391</v>
      </c>
      <c r="G313" s="73">
        <v>2839.8353872898429</v>
      </c>
      <c r="H313" s="73">
        <v>3163.8823901848123</v>
      </c>
      <c r="I313" s="73">
        <v>4587.9912015697064</v>
      </c>
      <c r="J313" s="73">
        <v>5007.9057952102194</v>
      </c>
      <c r="K313" s="73">
        <v>4730.4174716858661</v>
      </c>
      <c r="L313" s="73">
        <v>3729.998484795231</v>
      </c>
      <c r="M313" s="73">
        <v>5317.327653832459</v>
      </c>
      <c r="N313" s="73">
        <v>5390.4467074990825</v>
      </c>
      <c r="O313" s="73">
        <v>5655.1119687503351</v>
      </c>
      <c r="P313" s="97">
        <f t="shared" si="3"/>
        <v>49242.965093353661</v>
      </c>
    </row>
    <row r="314" spans="2:16" x14ac:dyDescent="0.2">
      <c r="B314" s="95" t="s">
        <v>127</v>
      </c>
      <c r="C314" s="93" t="s">
        <v>723</v>
      </c>
      <c r="D314" s="73">
        <v>0</v>
      </c>
      <c r="E314" s="73">
        <v>0</v>
      </c>
      <c r="F314" s="73">
        <v>0</v>
      </c>
      <c r="G314" s="73">
        <v>0</v>
      </c>
      <c r="H314" s="73">
        <v>0</v>
      </c>
      <c r="I314" s="73">
        <v>0</v>
      </c>
      <c r="J314" s="73">
        <v>0</v>
      </c>
      <c r="K314" s="73">
        <v>0</v>
      </c>
      <c r="L314" s="73">
        <v>0</v>
      </c>
      <c r="M314" s="73">
        <v>0</v>
      </c>
      <c r="N314" s="73">
        <v>0</v>
      </c>
      <c r="O314" s="73">
        <v>0</v>
      </c>
      <c r="P314" s="97">
        <f t="shared" si="3"/>
        <v>0</v>
      </c>
    </row>
    <row r="315" spans="2:16" x14ac:dyDescent="0.2">
      <c r="B315" s="95" t="s">
        <v>854</v>
      </c>
      <c r="C315" s="93" t="s">
        <v>723</v>
      </c>
      <c r="D315" s="73">
        <v>0</v>
      </c>
      <c r="E315" s="73">
        <v>0</v>
      </c>
      <c r="F315" s="73">
        <v>0</v>
      </c>
      <c r="G315" s="73">
        <v>0</v>
      </c>
      <c r="H315" s="73">
        <v>0</v>
      </c>
      <c r="I315" s="73">
        <v>0</v>
      </c>
      <c r="J315" s="73">
        <v>0</v>
      </c>
      <c r="K315" s="73">
        <v>0</v>
      </c>
      <c r="L315" s="73">
        <v>0</v>
      </c>
      <c r="M315" s="73">
        <v>0</v>
      </c>
      <c r="N315" s="73">
        <v>0</v>
      </c>
      <c r="O315" s="73">
        <v>0</v>
      </c>
      <c r="P315" s="97">
        <f t="shared" si="3"/>
        <v>0</v>
      </c>
    </row>
    <row r="316" spans="2:16" x14ac:dyDescent="0.2">
      <c r="B316" s="95" t="s">
        <v>855</v>
      </c>
      <c r="C316" s="93" t="s">
        <v>723</v>
      </c>
      <c r="D316" s="73">
        <v>0</v>
      </c>
      <c r="E316" s="73">
        <v>0</v>
      </c>
      <c r="F316" s="73">
        <v>0</v>
      </c>
      <c r="G316" s="73">
        <v>0</v>
      </c>
      <c r="H316" s="73">
        <v>0</v>
      </c>
      <c r="I316" s="73">
        <v>0</v>
      </c>
      <c r="J316" s="73">
        <v>0</v>
      </c>
      <c r="K316" s="73">
        <v>0</v>
      </c>
      <c r="L316" s="73">
        <v>0</v>
      </c>
      <c r="M316" s="73">
        <v>0</v>
      </c>
      <c r="N316" s="73">
        <v>0</v>
      </c>
      <c r="O316" s="73">
        <v>0</v>
      </c>
      <c r="P316" s="97">
        <f t="shared" si="3"/>
        <v>0</v>
      </c>
    </row>
    <row r="317" spans="2:16" x14ac:dyDescent="0.2">
      <c r="B317" s="95" t="s">
        <v>856</v>
      </c>
      <c r="C317" s="93" t="s">
        <v>723</v>
      </c>
      <c r="D317" s="73">
        <v>0</v>
      </c>
      <c r="E317" s="73">
        <v>0</v>
      </c>
      <c r="F317" s="73">
        <v>0</v>
      </c>
      <c r="G317" s="73">
        <v>0</v>
      </c>
      <c r="H317" s="73">
        <v>0</v>
      </c>
      <c r="I317" s="73">
        <v>0</v>
      </c>
      <c r="J317" s="73">
        <v>0</v>
      </c>
      <c r="K317" s="73">
        <v>0</v>
      </c>
      <c r="L317" s="73">
        <v>0</v>
      </c>
      <c r="M317" s="73">
        <v>0</v>
      </c>
      <c r="N317" s="73">
        <v>0</v>
      </c>
      <c r="O317" s="73">
        <v>0</v>
      </c>
      <c r="P317" s="97">
        <f t="shared" si="3"/>
        <v>0</v>
      </c>
    </row>
    <row r="318" spans="2:16" x14ac:dyDescent="0.2">
      <c r="B318" s="95" t="s">
        <v>115</v>
      </c>
      <c r="C318" s="93" t="s">
        <v>723</v>
      </c>
      <c r="D318" s="73">
        <v>0</v>
      </c>
      <c r="E318" s="73">
        <v>0</v>
      </c>
      <c r="F318" s="73">
        <v>0</v>
      </c>
      <c r="G318" s="73">
        <v>0</v>
      </c>
      <c r="H318" s="73">
        <v>0</v>
      </c>
      <c r="I318" s="73">
        <v>0</v>
      </c>
      <c r="J318" s="73">
        <v>0</v>
      </c>
      <c r="K318" s="73">
        <v>0</v>
      </c>
      <c r="L318" s="73">
        <v>0</v>
      </c>
      <c r="M318" s="73">
        <v>0</v>
      </c>
      <c r="N318" s="73">
        <v>0</v>
      </c>
      <c r="O318" s="73">
        <v>0</v>
      </c>
      <c r="P318" s="97">
        <f t="shared" si="3"/>
        <v>0</v>
      </c>
    </row>
    <row r="319" spans="2:16" x14ac:dyDescent="0.2">
      <c r="B319" s="95" t="s">
        <v>673</v>
      </c>
      <c r="C319" s="93" t="s">
        <v>723</v>
      </c>
      <c r="D319" s="73">
        <v>662.22617066731721</v>
      </c>
      <c r="E319" s="73">
        <v>603.19260971312326</v>
      </c>
      <c r="F319" s="73">
        <v>630.57994683423271</v>
      </c>
      <c r="G319" s="73">
        <v>584.57037503362426</v>
      </c>
      <c r="H319" s="73">
        <v>619.5720898286844</v>
      </c>
      <c r="I319" s="73">
        <v>637.61995421109759</v>
      </c>
      <c r="J319" s="73">
        <v>658.72156013663141</v>
      </c>
      <c r="K319" s="73">
        <v>620.23243958047499</v>
      </c>
      <c r="L319" s="73">
        <v>566.49131736555671</v>
      </c>
      <c r="M319" s="73">
        <v>581.73614477628416</v>
      </c>
      <c r="N319" s="73">
        <v>573.57905188446716</v>
      </c>
      <c r="O319" s="73">
        <v>623.44753707888037</v>
      </c>
      <c r="P319" s="97">
        <f t="shared" si="3"/>
        <v>7361.9691971103748</v>
      </c>
    </row>
    <row r="320" spans="2:16" x14ac:dyDescent="0.2">
      <c r="B320" s="95" t="s">
        <v>5</v>
      </c>
      <c r="C320" s="93" t="s">
        <v>723</v>
      </c>
      <c r="D320" s="73">
        <v>1377.6883520400006</v>
      </c>
      <c r="E320" s="73">
        <v>1289.7278105799996</v>
      </c>
      <c r="F320" s="73">
        <v>1341.2278929499998</v>
      </c>
      <c r="G320" s="73">
        <v>1069.9204445599992</v>
      </c>
      <c r="H320" s="73">
        <v>1111.7791362700004</v>
      </c>
      <c r="I320" s="73">
        <v>1003.7079237900001</v>
      </c>
      <c r="J320" s="73">
        <v>1015.2879350899998</v>
      </c>
      <c r="K320" s="73">
        <v>1029.8507045200004</v>
      </c>
      <c r="L320" s="73">
        <v>919.11609734999979</v>
      </c>
      <c r="M320" s="73">
        <v>1151.3305156100005</v>
      </c>
      <c r="N320" s="73">
        <v>1380.4667974899994</v>
      </c>
      <c r="O320" s="73">
        <v>1511.59929459</v>
      </c>
      <c r="P320" s="97">
        <f t="shared" si="3"/>
        <v>14201.70290484</v>
      </c>
    </row>
    <row r="321" spans="2:16" x14ac:dyDescent="0.2">
      <c r="B321" s="95" t="s">
        <v>684</v>
      </c>
      <c r="C321" s="93" t="s">
        <v>723</v>
      </c>
      <c r="D321" s="73">
        <v>0</v>
      </c>
      <c r="E321" s="73">
        <v>0</v>
      </c>
      <c r="F321" s="73">
        <v>0</v>
      </c>
      <c r="G321" s="73">
        <v>0</v>
      </c>
      <c r="H321" s="73">
        <v>0</v>
      </c>
      <c r="I321" s="73">
        <v>0</v>
      </c>
      <c r="J321" s="73">
        <v>0</v>
      </c>
      <c r="K321" s="73">
        <v>0</v>
      </c>
      <c r="L321" s="73">
        <v>0</v>
      </c>
      <c r="M321" s="73">
        <v>0</v>
      </c>
      <c r="N321" s="73">
        <v>0</v>
      </c>
      <c r="O321" s="73">
        <v>0</v>
      </c>
      <c r="P321" s="97">
        <f t="shared" si="3"/>
        <v>0</v>
      </c>
    </row>
    <row r="322" spans="2:16" x14ac:dyDescent="0.2">
      <c r="B322" s="95" t="s">
        <v>119</v>
      </c>
      <c r="C322" s="93" t="s">
        <v>723</v>
      </c>
      <c r="D322" s="73">
        <v>0</v>
      </c>
      <c r="E322" s="73">
        <v>0</v>
      </c>
      <c r="F322" s="73">
        <v>0</v>
      </c>
      <c r="G322" s="73">
        <v>0</v>
      </c>
      <c r="H322" s="73">
        <v>0</v>
      </c>
      <c r="I322" s="73">
        <v>0</v>
      </c>
      <c r="J322" s="73">
        <v>0</v>
      </c>
      <c r="K322" s="73">
        <v>0</v>
      </c>
      <c r="L322" s="73">
        <v>0</v>
      </c>
      <c r="M322" s="73">
        <v>0</v>
      </c>
      <c r="N322" s="73">
        <v>0</v>
      </c>
      <c r="O322" s="73">
        <v>0</v>
      </c>
      <c r="P322" s="97">
        <f t="shared" si="3"/>
        <v>0</v>
      </c>
    </row>
    <row r="323" spans="2:16" x14ac:dyDescent="0.2">
      <c r="B323" s="95" t="s">
        <v>750</v>
      </c>
      <c r="C323" s="93" t="s">
        <v>723</v>
      </c>
      <c r="D323" s="73">
        <v>0</v>
      </c>
      <c r="E323" s="73">
        <v>0</v>
      </c>
      <c r="F323" s="73">
        <v>0</v>
      </c>
      <c r="G323" s="73">
        <v>0</v>
      </c>
      <c r="H323" s="73">
        <v>0</v>
      </c>
      <c r="I323" s="73">
        <v>0</v>
      </c>
      <c r="J323" s="73">
        <v>0</v>
      </c>
      <c r="K323" s="73">
        <v>0</v>
      </c>
      <c r="L323" s="73">
        <v>0</v>
      </c>
      <c r="M323" s="73">
        <v>0</v>
      </c>
      <c r="N323" s="73">
        <v>0</v>
      </c>
      <c r="O323" s="73">
        <v>0</v>
      </c>
      <c r="P323" s="97">
        <f t="shared" si="3"/>
        <v>0</v>
      </c>
    </row>
    <row r="324" spans="2:16" x14ac:dyDescent="0.2">
      <c r="B324" s="95" t="s">
        <v>857</v>
      </c>
      <c r="C324" s="93" t="s">
        <v>723</v>
      </c>
      <c r="D324" s="73">
        <v>0</v>
      </c>
      <c r="E324" s="73">
        <v>0</v>
      </c>
      <c r="F324" s="73">
        <v>0</v>
      </c>
      <c r="G324" s="73">
        <v>0</v>
      </c>
      <c r="H324" s="73">
        <v>0</v>
      </c>
      <c r="I324" s="73">
        <v>0</v>
      </c>
      <c r="J324" s="73">
        <v>0</v>
      </c>
      <c r="K324" s="73">
        <v>0</v>
      </c>
      <c r="L324" s="73">
        <v>0</v>
      </c>
      <c r="M324" s="73">
        <v>0</v>
      </c>
      <c r="N324" s="73">
        <v>0</v>
      </c>
      <c r="O324" s="73">
        <v>0</v>
      </c>
      <c r="P324" s="97">
        <f t="shared" si="3"/>
        <v>0</v>
      </c>
    </row>
    <row r="325" spans="2:16" x14ac:dyDescent="0.2">
      <c r="B325" s="95" t="s">
        <v>858</v>
      </c>
      <c r="C325" s="93" t="s">
        <v>723</v>
      </c>
      <c r="D325" s="73">
        <v>0</v>
      </c>
      <c r="E325" s="73">
        <v>0</v>
      </c>
      <c r="F325" s="73">
        <v>0</v>
      </c>
      <c r="G325" s="73">
        <v>0</v>
      </c>
      <c r="H325" s="73">
        <v>0</v>
      </c>
      <c r="I325" s="73">
        <v>0</v>
      </c>
      <c r="J325" s="73">
        <v>0</v>
      </c>
      <c r="K325" s="73">
        <v>0</v>
      </c>
      <c r="L325" s="73">
        <v>0</v>
      </c>
      <c r="M325" s="73">
        <v>0</v>
      </c>
      <c r="N325" s="73">
        <v>0</v>
      </c>
      <c r="O325" s="73">
        <v>0</v>
      </c>
      <c r="P325" s="97">
        <f t="shared" si="3"/>
        <v>0</v>
      </c>
    </row>
    <row r="326" spans="2:16" x14ac:dyDescent="0.2">
      <c r="B326" s="95" t="s">
        <v>859</v>
      </c>
      <c r="C326" s="93" t="s">
        <v>723</v>
      </c>
      <c r="D326" s="73">
        <v>0</v>
      </c>
      <c r="E326" s="73">
        <v>0</v>
      </c>
      <c r="F326" s="73">
        <v>0</v>
      </c>
      <c r="G326" s="73">
        <v>0</v>
      </c>
      <c r="H326" s="73">
        <v>0</v>
      </c>
      <c r="I326" s="73">
        <v>0</v>
      </c>
      <c r="J326" s="73">
        <v>0</v>
      </c>
      <c r="K326" s="73">
        <v>0</v>
      </c>
      <c r="L326" s="73">
        <v>0</v>
      </c>
      <c r="M326" s="73">
        <v>0</v>
      </c>
      <c r="N326" s="73">
        <v>0</v>
      </c>
      <c r="O326" s="73">
        <v>0</v>
      </c>
      <c r="P326" s="97">
        <f t="shared" si="3"/>
        <v>0</v>
      </c>
    </row>
    <row r="327" spans="2:16" x14ac:dyDescent="0.2">
      <c r="B327" s="95" t="s">
        <v>860</v>
      </c>
      <c r="C327" s="93" t="s">
        <v>723</v>
      </c>
      <c r="D327" s="73">
        <v>0</v>
      </c>
      <c r="E327" s="73">
        <v>0</v>
      </c>
      <c r="F327" s="73">
        <v>0</v>
      </c>
      <c r="G327" s="73">
        <v>0</v>
      </c>
      <c r="H327" s="73">
        <v>0</v>
      </c>
      <c r="I327" s="73">
        <v>0</v>
      </c>
      <c r="J327" s="73">
        <v>0</v>
      </c>
      <c r="K327" s="73">
        <v>0</v>
      </c>
      <c r="L327" s="73">
        <v>0</v>
      </c>
      <c r="M327" s="73">
        <v>0</v>
      </c>
      <c r="N327" s="73">
        <v>0</v>
      </c>
      <c r="O327" s="73">
        <v>0</v>
      </c>
      <c r="P327" s="97">
        <f t="shared" si="3"/>
        <v>0</v>
      </c>
    </row>
    <row r="328" spans="2:16" x14ac:dyDescent="0.2">
      <c r="B328" s="95" t="s">
        <v>861</v>
      </c>
      <c r="C328" s="93" t="s">
        <v>723</v>
      </c>
      <c r="D328" s="73">
        <v>0</v>
      </c>
      <c r="E328" s="73">
        <v>0</v>
      </c>
      <c r="F328" s="73">
        <v>0</v>
      </c>
      <c r="G328" s="73">
        <v>0</v>
      </c>
      <c r="H328" s="73">
        <v>0</v>
      </c>
      <c r="I328" s="73">
        <v>0</v>
      </c>
      <c r="J328" s="73">
        <v>0</v>
      </c>
      <c r="K328" s="73">
        <v>0</v>
      </c>
      <c r="L328" s="73">
        <v>0</v>
      </c>
      <c r="M328" s="73">
        <v>0</v>
      </c>
      <c r="N328" s="73">
        <v>0</v>
      </c>
      <c r="O328" s="73">
        <v>0</v>
      </c>
      <c r="P328" s="97">
        <f t="shared" si="3"/>
        <v>0</v>
      </c>
    </row>
    <row r="329" spans="2:16" x14ac:dyDescent="0.2">
      <c r="B329" s="95" t="s">
        <v>767</v>
      </c>
      <c r="C329" s="93" t="s">
        <v>723</v>
      </c>
      <c r="D329" s="73">
        <v>0</v>
      </c>
      <c r="E329" s="73">
        <v>0</v>
      </c>
      <c r="F329" s="73">
        <v>0</v>
      </c>
      <c r="G329" s="73">
        <v>0</v>
      </c>
      <c r="H329" s="73">
        <v>0</v>
      </c>
      <c r="I329" s="73">
        <v>0</v>
      </c>
      <c r="J329" s="73">
        <v>0</v>
      </c>
      <c r="K329" s="73">
        <v>0</v>
      </c>
      <c r="L329" s="73">
        <v>0</v>
      </c>
      <c r="M329" s="73">
        <v>0</v>
      </c>
      <c r="N329" s="73">
        <v>0</v>
      </c>
      <c r="O329" s="73">
        <v>0</v>
      </c>
      <c r="P329" s="97">
        <f t="shared" si="3"/>
        <v>0</v>
      </c>
    </row>
    <row r="330" spans="2:16" x14ac:dyDescent="0.2">
      <c r="B330" s="95" t="s">
        <v>606</v>
      </c>
      <c r="C330" s="93" t="s">
        <v>723</v>
      </c>
      <c r="D330" s="73">
        <v>132.87398597091848</v>
      </c>
      <c r="E330" s="73">
        <v>120.23288649820317</v>
      </c>
      <c r="F330" s="73">
        <v>102.39625210623775</v>
      </c>
      <c r="G330" s="73">
        <v>94.991237159141519</v>
      </c>
      <c r="H330" s="73">
        <v>110.40297183372728</v>
      </c>
      <c r="I330" s="73">
        <v>97.135515553421271</v>
      </c>
      <c r="J330" s="73">
        <v>100.42110257034011</v>
      </c>
      <c r="K330" s="73">
        <v>100.98082120532814</v>
      </c>
      <c r="L330" s="73">
        <v>90.307025980452579</v>
      </c>
      <c r="M330" s="73">
        <v>81.523345948129773</v>
      </c>
      <c r="N330" s="73">
        <v>91.027137078233565</v>
      </c>
      <c r="O330" s="73">
        <v>103.21961203226228</v>
      </c>
      <c r="P330" s="97">
        <f t="shared" si="3"/>
        <v>1225.5118939363961</v>
      </c>
    </row>
    <row r="331" spans="2:16" x14ac:dyDescent="0.2">
      <c r="B331" s="95" t="s">
        <v>862</v>
      </c>
      <c r="C331" s="93" t="s">
        <v>723</v>
      </c>
      <c r="D331" s="73">
        <v>0</v>
      </c>
      <c r="E331" s="73">
        <v>0</v>
      </c>
      <c r="F331" s="73">
        <v>0</v>
      </c>
      <c r="G331" s="73">
        <v>0</v>
      </c>
      <c r="H331" s="73">
        <v>0</v>
      </c>
      <c r="I331" s="73">
        <v>0</v>
      </c>
      <c r="J331" s="73">
        <v>0</v>
      </c>
      <c r="K331" s="73">
        <v>0</v>
      </c>
      <c r="L331" s="73">
        <v>0</v>
      </c>
      <c r="M331" s="73">
        <v>0</v>
      </c>
      <c r="N331" s="73">
        <v>0</v>
      </c>
      <c r="O331" s="73">
        <v>0</v>
      </c>
      <c r="P331" s="97">
        <f t="shared" si="3"/>
        <v>0</v>
      </c>
    </row>
    <row r="332" spans="2:16" x14ac:dyDescent="0.2">
      <c r="B332" s="95" t="s">
        <v>600</v>
      </c>
      <c r="C332" s="93" t="s">
        <v>723</v>
      </c>
      <c r="D332" s="73">
        <v>0</v>
      </c>
      <c r="E332" s="73">
        <v>0</v>
      </c>
      <c r="F332" s="73">
        <v>0</v>
      </c>
      <c r="G332" s="73">
        <v>0</v>
      </c>
      <c r="H332" s="73">
        <v>0</v>
      </c>
      <c r="I332" s="73">
        <v>0</v>
      </c>
      <c r="J332" s="73">
        <v>0</v>
      </c>
      <c r="K332" s="73">
        <v>0</v>
      </c>
      <c r="L332" s="73">
        <v>0</v>
      </c>
      <c r="M332" s="73">
        <v>0</v>
      </c>
      <c r="N332" s="73">
        <v>0</v>
      </c>
      <c r="O332" s="73">
        <v>0</v>
      </c>
      <c r="P332" s="97">
        <f t="shared" si="3"/>
        <v>0</v>
      </c>
    </row>
    <row r="333" spans="2:16" x14ac:dyDescent="0.2">
      <c r="B333" s="95" t="s">
        <v>151</v>
      </c>
      <c r="C333" s="93" t="s">
        <v>723</v>
      </c>
      <c r="D333" s="73">
        <v>0</v>
      </c>
      <c r="E333" s="73">
        <v>0</v>
      </c>
      <c r="F333" s="73">
        <v>0</v>
      </c>
      <c r="G333" s="73">
        <v>0</v>
      </c>
      <c r="H333" s="73">
        <v>0</v>
      </c>
      <c r="I333" s="73">
        <v>0</v>
      </c>
      <c r="J333" s="73">
        <v>0</v>
      </c>
      <c r="K333" s="73">
        <v>0</v>
      </c>
      <c r="L333" s="73">
        <v>0</v>
      </c>
      <c r="M333" s="73">
        <v>0</v>
      </c>
      <c r="N333" s="73">
        <v>0</v>
      </c>
      <c r="O333" s="73">
        <v>0</v>
      </c>
      <c r="P333" s="97">
        <f t="shared" si="3"/>
        <v>0</v>
      </c>
    </row>
    <row r="334" spans="2:16" x14ac:dyDescent="0.2">
      <c r="B334" s="95" t="s">
        <v>863</v>
      </c>
      <c r="C334" s="93" t="s">
        <v>723</v>
      </c>
      <c r="D334" s="73">
        <v>0</v>
      </c>
      <c r="E334" s="73">
        <v>0</v>
      </c>
      <c r="F334" s="73">
        <v>0</v>
      </c>
      <c r="G334" s="73">
        <v>0</v>
      </c>
      <c r="H334" s="73">
        <v>0</v>
      </c>
      <c r="I334" s="73">
        <v>0</v>
      </c>
      <c r="J334" s="73">
        <v>0</v>
      </c>
      <c r="K334" s="73">
        <v>0</v>
      </c>
      <c r="L334" s="73">
        <v>0</v>
      </c>
      <c r="M334" s="73">
        <v>0</v>
      </c>
      <c r="N334" s="73">
        <v>0</v>
      </c>
      <c r="O334" s="73">
        <v>0</v>
      </c>
      <c r="P334" s="97">
        <f t="shared" si="3"/>
        <v>0</v>
      </c>
    </row>
    <row r="335" spans="2:16" x14ac:dyDescent="0.2">
      <c r="B335" s="95" t="s">
        <v>864</v>
      </c>
      <c r="C335" s="93" t="s">
        <v>723</v>
      </c>
      <c r="D335" s="73">
        <v>0</v>
      </c>
      <c r="E335" s="73">
        <v>0</v>
      </c>
      <c r="F335" s="73">
        <v>0</v>
      </c>
      <c r="G335" s="73">
        <v>40.247635999999993</v>
      </c>
      <c r="H335" s="73">
        <v>40.677472000000002</v>
      </c>
      <c r="I335" s="73">
        <v>40.303196999999997</v>
      </c>
      <c r="J335" s="73">
        <v>38.539754000000002</v>
      </c>
      <c r="K335" s="73">
        <v>38.037428000000006</v>
      </c>
      <c r="L335" s="73">
        <v>37.742419000000005</v>
      </c>
      <c r="M335" s="73">
        <v>41.437671000000002</v>
      </c>
      <c r="N335" s="73">
        <v>40.148889000000004</v>
      </c>
      <c r="O335" s="73">
        <v>41.162241999999999</v>
      </c>
      <c r="P335" s="97">
        <f t="shared" si="3"/>
        <v>358.29670800000002</v>
      </c>
    </row>
    <row r="336" spans="2:16" x14ac:dyDescent="0.2">
      <c r="B336" s="95" t="s">
        <v>112</v>
      </c>
      <c r="C336" s="93" t="s">
        <v>723</v>
      </c>
      <c r="D336" s="73">
        <v>0</v>
      </c>
      <c r="E336" s="73">
        <v>0</v>
      </c>
      <c r="F336" s="73">
        <v>0</v>
      </c>
      <c r="G336" s="73">
        <v>0</v>
      </c>
      <c r="H336" s="73">
        <v>0</v>
      </c>
      <c r="I336" s="73">
        <v>0</v>
      </c>
      <c r="J336" s="73">
        <v>0</v>
      </c>
      <c r="K336" s="73">
        <v>0</v>
      </c>
      <c r="L336" s="73">
        <v>0</v>
      </c>
      <c r="M336" s="73">
        <v>0</v>
      </c>
      <c r="N336" s="73">
        <v>0</v>
      </c>
      <c r="O336" s="73">
        <v>0</v>
      </c>
      <c r="P336" s="97">
        <f t="shared" si="3"/>
        <v>0</v>
      </c>
    </row>
    <row r="337" spans="2:16" x14ac:dyDescent="0.2">
      <c r="B337" s="95" t="s">
        <v>739</v>
      </c>
      <c r="C337" s="93" t="s">
        <v>723</v>
      </c>
      <c r="D337" s="73">
        <v>25387.096375440327</v>
      </c>
      <c r="E337" s="73">
        <v>23082.572203790001</v>
      </c>
      <c r="F337" s="73">
        <v>27822.514689530006</v>
      </c>
      <c r="G337" s="73">
        <v>24428.526705607292</v>
      </c>
      <c r="H337" s="73">
        <v>25264.388386583636</v>
      </c>
      <c r="I337" s="73">
        <v>24561.410921564471</v>
      </c>
      <c r="J337" s="73">
        <v>25331.067639237008</v>
      </c>
      <c r="K337" s="73">
        <v>24655.618951589986</v>
      </c>
      <c r="L337" s="73">
        <v>24669.000339610011</v>
      </c>
      <c r="M337" s="73">
        <v>26924.455078729992</v>
      </c>
      <c r="N337" s="73">
        <v>27163.674611919992</v>
      </c>
      <c r="O337" s="73">
        <v>29011.69546059168</v>
      </c>
      <c r="P337" s="97">
        <f t="shared" si="3"/>
        <v>308302.0213641944</v>
      </c>
    </row>
    <row r="338" spans="2:16" x14ac:dyDescent="0.2">
      <c r="B338" s="95" t="s">
        <v>865</v>
      </c>
      <c r="C338" s="93" t="s">
        <v>723</v>
      </c>
      <c r="D338" s="73">
        <v>0</v>
      </c>
      <c r="E338" s="73">
        <v>0</v>
      </c>
      <c r="F338" s="73">
        <v>0</v>
      </c>
      <c r="G338" s="73">
        <v>0</v>
      </c>
      <c r="H338" s="73">
        <v>0</v>
      </c>
      <c r="I338" s="73">
        <v>0</v>
      </c>
      <c r="J338" s="73">
        <v>0</v>
      </c>
      <c r="K338" s="73">
        <v>0</v>
      </c>
      <c r="L338" s="73">
        <v>0</v>
      </c>
      <c r="M338" s="73">
        <v>0</v>
      </c>
      <c r="N338" s="73">
        <v>0</v>
      </c>
      <c r="O338" s="73">
        <v>0</v>
      </c>
      <c r="P338" s="97">
        <f t="shared" si="3"/>
        <v>0</v>
      </c>
    </row>
    <row r="339" spans="2:16" x14ac:dyDescent="0.2">
      <c r="B339" s="95" t="s">
        <v>273</v>
      </c>
      <c r="C339" s="93" t="s">
        <v>723</v>
      </c>
      <c r="D339" s="73">
        <v>0</v>
      </c>
      <c r="E339" s="73">
        <v>0</v>
      </c>
      <c r="F339" s="73">
        <v>0</v>
      </c>
      <c r="G339" s="73">
        <v>0</v>
      </c>
      <c r="H339" s="73">
        <v>0</v>
      </c>
      <c r="I339" s="73">
        <v>0</v>
      </c>
      <c r="J339" s="73">
        <v>0</v>
      </c>
      <c r="K339" s="73">
        <v>0</v>
      </c>
      <c r="L339" s="73">
        <v>0</v>
      </c>
      <c r="M339" s="73">
        <v>0</v>
      </c>
      <c r="N339" s="73">
        <v>0</v>
      </c>
      <c r="O339" s="73">
        <v>0</v>
      </c>
      <c r="P339" s="97">
        <f t="shared" si="3"/>
        <v>0</v>
      </c>
    </row>
    <row r="340" spans="2:16" x14ac:dyDescent="0.2">
      <c r="B340" s="95" t="s">
        <v>627</v>
      </c>
      <c r="C340" s="93" t="s">
        <v>723</v>
      </c>
      <c r="D340" s="73">
        <v>0</v>
      </c>
      <c r="E340" s="73">
        <v>0</v>
      </c>
      <c r="F340" s="73">
        <v>0</v>
      </c>
      <c r="G340" s="73">
        <v>0</v>
      </c>
      <c r="H340" s="73">
        <v>0</v>
      </c>
      <c r="I340" s="73">
        <v>0</v>
      </c>
      <c r="J340" s="73">
        <v>0</v>
      </c>
      <c r="K340" s="73">
        <v>0</v>
      </c>
      <c r="L340" s="73">
        <v>0</v>
      </c>
      <c r="M340" s="73">
        <v>0</v>
      </c>
      <c r="N340" s="73">
        <v>0</v>
      </c>
      <c r="O340" s="73">
        <v>0</v>
      </c>
      <c r="P340" s="97">
        <f t="shared" si="3"/>
        <v>0</v>
      </c>
    </row>
    <row r="341" spans="2:16" x14ac:dyDescent="0.2">
      <c r="B341" s="95" t="s">
        <v>866</v>
      </c>
      <c r="C341" s="93" t="s">
        <v>723</v>
      </c>
      <c r="D341" s="73">
        <v>0</v>
      </c>
      <c r="E341" s="73">
        <v>0</v>
      </c>
      <c r="F341" s="73">
        <v>0</v>
      </c>
      <c r="G341" s="73">
        <v>0</v>
      </c>
      <c r="H341" s="73">
        <v>0</v>
      </c>
      <c r="I341" s="73">
        <v>0</v>
      </c>
      <c r="J341" s="73">
        <v>0</v>
      </c>
      <c r="K341" s="73">
        <v>0</v>
      </c>
      <c r="L341" s="73">
        <v>0</v>
      </c>
      <c r="M341" s="73">
        <v>0</v>
      </c>
      <c r="N341" s="73">
        <v>0</v>
      </c>
      <c r="O341" s="73">
        <v>0</v>
      </c>
      <c r="P341" s="97">
        <f t="shared" si="3"/>
        <v>0</v>
      </c>
    </row>
    <row r="342" spans="2:16" x14ac:dyDescent="0.2">
      <c r="B342" s="95" t="s">
        <v>49</v>
      </c>
      <c r="C342" s="93" t="s">
        <v>723</v>
      </c>
      <c r="D342" s="73">
        <v>1904.6191506099999</v>
      </c>
      <c r="E342" s="73">
        <v>2194.80868706</v>
      </c>
      <c r="F342" s="73">
        <v>2587.1213281099999</v>
      </c>
      <c r="G342" s="73">
        <v>2092.4892881200003</v>
      </c>
      <c r="H342" s="73">
        <v>1993.2206693299993</v>
      </c>
      <c r="I342" s="73">
        <v>1573.3333453200005</v>
      </c>
      <c r="J342" s="73">
        <v>1479.8302353999986</v>
      </c>
      <c r="K342" s="73">
        <v>1272.7781557699998</v>
      </c>
      <c r="L342" s="73">
        <v>1115.15751017</v>
      </c>
      <c r="M342" s="73">
        <v>1265.2483455700001</v>
      </c>
      <c r="N342" s="73">
        <v>1407.44348173</v>
      </c>
      <c r="O342" s="73">
        <v>1740.5972839199999</v>
      </c>
      <c r="P342" s="97">
        <f t="shared" si="3"/>
        <v>20626.647481109998</v>
      </c>
    </row>
    <row r="343" spans="2:16" x14ac:dyDescent="0.2">
      <c r="B343" s="95" t="s">
        <v>599</v>
      </c>
      <c r="C343" s="93" t="s">
        <v>723</v>
      </c>
      <c r="D343" s="73">
        <v>0</v>
      </c>
      <c r="E343" s="73">
        <v>0</v>
      </c>
      <c r="F343" s="73">
        <v>0</v>
      </c>
      <c r="G343" s="73">
        <v>0</v>
      </c>
      <c r="H343" s="73">
        <v>0</v>
      </c>
      <c r="I343" s="73">
        <v>0</v>
      </c>
      <c r="J343" s="73">
        <v>0</v>
      </c>
      <c r="K343" s="73">
        <v>0</v>
      </c>
      <c r="L343" s="73">
        <v>0</v>
      </c>
      <c r="M343" s="73">
        <v>0</v>
      </c>
      <c r="N343" s="73">
        <v>0</v>
      </c>
      <c r="O343" s="73">
        <v>0</v>
      </c>
      <c r="P343" s="97">
        <f t="shared" si="3"/>
        <v>0</v>
      </c>
    </row>
    <row r="344" spans="2:16" x14ac:dyDescent="0.2">
      <c r="B344" s="95" t="s">
        <v>565</v>
      </c>
      <c r="C344" s="93" t="s">
        <v>723</v>
      </c>
      <c r="D344" s="73">
        <v>0</v>
      </c>
      <c r="E344" s="73">
        <v>0</v>
      </c>
      <c r="F344" s="73">
        <v>0</v>
      </c>
      <c r="G344" s="73">
        <v>0</v>
      </c>
      <c r="H344" s="73">
        <v>0</v>
      </c>
      <c r="I344" s="73">
        <v>0</v>
      </c>
      <c r="J344" s="73">
        <v>0</v>
      </c>
      <c r="K344" s="73">
        <v>0</v>
      </c>
      <c r="L344" s="73">
        <v>0</v>
      </c>
      <c r="M344" s="73">
        <v>0</v>
      </c>
      <c r="N344" s="73">
        <v>0</v>
      </c>
      <c r="O344" s="73">
        <v>0</v>
      </c>
      <c r="P344" s="97">
        <f t="shared" si="3"/>
        <v>0</v>
      </c>
    </row>
    <row r="345" spans="2:16" x14ac:dyDescent="0.2">
      <c r="B345" s="95" t="s">
        <v>743</v>
      </c>
      <c r="C345" s="93" t="s">
        <v>723</v>
      </c>
      <c r="D345" s="73">
        <v>0</v>
      </c>
      <c r="E345" s="73">
        <v>0</v>
      </c>
      <c r="F345" s="73">
        <v>0</v>
      </c>
      <c r="G345" s="73">
        <v>0</v>
      </c>
      <c r="H345" s="73">
        <v>0</v>
      </c>
      <c r="I345" s="73">
        <v>0</v>
      </c>
      <c r="J345" s="73">
        <v>0</v>
      </c>
      <c r="K345" s="73">
        <v>0</v>
      </c>
      <c r="L345" s="73">
        <v>0</v>
      </c>
      <c r="M345" s="73">
        <v>0</v>
      </c>
      <c r="N345" s="73">
        <v>0</v>
      </c>
      <c r="O345" s="73">
        <v>0</v>
      </c>
      <c r="P345" s="97">
        <f t="shared" si="3"/>
        <v>0</v>
      </c>
    </row>
    <row r="346" spans="2:16" x14ac:dyDescent="0.2">
      <c r="B346" s="95" t="s">
        <v>867</v>
      </c>
      <c r="C346" s="93" t="s">
        <v>723</v>
      </c>
      <c r="D346" s="73">
        <v>0</v>
      </c>
      <c r="E346" s="73">
        <v>0</v>
      </c>
      <c r="F346" s="73">
        <v>0</v>
      </c>
      <c r="G346" s="73">
        <v>0</v>
      </c>
      <c r="H346" s="73">
        <v>0</v>
      </c>
      <c r="I346" s="73">
        <v>0</v>
      </c>
      <c r="J346" s="73">
        <v>0</v>
      </c>
      <c r="K346" s="73">
        <v>0</v>
      </c>
      <c r="L346" s="73">
        <v>0</v>
      </c>
      <c r="M346" s="73">
        <v>0</v>
      </c>
      <c r="N346" s="73">
        <v>0</v>
      </c>
      <c r="O346" s="73">
        <v>0</v>
      </c>
      <c r="P346" s="97">
        <f t="shared" si="3"/>
        <v>0</v>
      </c>
    </row>
    <row r="347" spans="2:16" x14ac:dyDescent="0.2">
      <c r="B347" s="95" t="s">
        <v>868</v>
      </c>
      <c r="C347" s="93" t="s">
        <v>723</v>
      </c>
      <c r="D347" s="73">
        <v>0</v>
      </c>
      <c r="E347" s="73">
        <v>0</v>
      </c>
      <c r="F347" s="73">
        <v>0</v>
      </c>
      <c r="G347" s="73">
        <v>0</v>
      </c>
      <c r="H347" s="73">
        <v>0</v>
      </c>
      <c r="I347" s="73">
        <v>0</v>
      </c>
      <c r="J347" s="73">
        <v>0</v>
      </c>
      <c r="K347" s="73">
        <v>0</v>
      </c>
      <c r="L347" s="73">
        <v>0</v>
      </c>
      <c r="M347" s="73">
        <v>0</v>
      </c>
      <c r="N347" s="73">
        <v>0</v>
      </c>
      <c r="O347" s="73">
        <v>0</v>
      </c>
      <c r="P347" s="97">
        <f t="shared" si="3"/>
        <v>0</v>
      </c>
    </row>
    <row r="348" spans="2:16" x14ac:dyDescent="0.2">
      <c r="B348" s="95" t="s">
        <v>110</v>
      </c>
      <c r="C348" s="93" t="s">
        <v>723</v>
      </c>
      <c r="D348" s="73">
        <v>0</v>
      </c>
      <c r="E348" s="73">
        <v>0</v>
      </c>
      <c r="F348" s="73">
        <v>0</v>
      </c>
      <c r="G348" s="73">
        <v>0</v>
      </c>
      <c r="H348" s="73">
        <v>0</v>
      </c>
      <c r="I348" s="73">
        <v>0</v>
      </c>
      <c r="J348" s="73">
        <v>0</v>
      </c>
      <c r="K348" s="73">
        <v>0</v>
      </c>
      <c r="L348" s="73">
        <v>0</v>
      </c>
      <c r="M348" s="73">
        <v>0</v>
      </c>
      <c r="N348" s="73">
        <v>0</v>
      </c>
      <c r="O348" s="73">
        <v>0</v>
      </c>
      <c r="P348" s="97">
        <f t="shared" si="3"/>
        <v>0</v>
      </c>
    </row>
    <row r="349" spans="2:16" x14ac:dyDescent="0.2">
      <c r="B349" s="95" t="s">
        <v>150</v>
      </c>
      <c r="C349" s="93" t="s">
        <v>723</v>
      </c>
      <c r="D349" s="73">
        <v>87.858946999999887</v>
      </c>
      <c r="E349" s="73">
        <v>80.001388500000004</v>
      </c>
      <c r="F349" s="73">
        <v>98.953019000000126</v>
      </c>
      <c r="G349" s="73">
        <v>72.007166000000012</v>
      </c>
      <c r="H349" s="73">
        <v>76.748552759999995</v>
      </c>
      <c r="I349" s="73">
        <v>82.977102560000006</v>
      </c>
      <c r="J349" s="73">
        <v>95.900790590000014</v>
      </c>
      <c r="K349" s="73">
        <v>88.337536870000065</v>
      </c>
      <c r="L349" s="73">
        <v>74.142766720000012</v>
      </c>
      <c r="M349" s="73">
        <v>121.00222376000002</v>
      </c>
      <c r="N349" s="73">
        <v>128.31046657000002</v>
      </c>
      <c r="O349" s="73">
        <v>124.52838717</v>
      </c>
      <c r="P349" s="97">
        <f t="shared" si="3"/>
        <v>1130.7683475000001</v>
      </c>
    </row>
    <row r="350" spans="2:16" x14ac:dyDescent="0.2">
      <c r="B350" s="95" t="s">
        <v>689</v>
      </c>
      <c r="C350" s="93" t="s">
        <v>723</v>
      </c>
      <c r="D350" s="73">
        <v>0</v>
      </c>
      <c r="E350" s="73">
        <v>0</v>
      </c>
      <c r="F350" s="73">
        <v>0</v>
      </c>
      <c r="G350" s="73">
        <v>0</v>
      </c>
      <c r="H350" s="73">
        <v>0</v>
      </c>
      <c r="I350" s="73">
        <v>0</v>
      </c>
      <c r="J350" s="73">
        <v>0</v>
      </c>
      <c r="K350" s="73">
        <v>0</v>
      </c>
      <c r="L350" s="73">
        <v>0</v>
      </c>
      <c r="M350" s="73">
        <v>0</v>
      </c>
      <c r="N350" s="73">
        <v>0</v>
      </c>
      <c r="O350" s="73">
        <v>0</v>
      </c>
      <c r="P350" s="97">
        <f t="shared" si="3"/>
        <v>0</v>
      </c>
    </row>
    <row r="351" spans="2:16" x14ac:dyDescent="0.2">
      <c r="B351" s="95" t="s">
        <v>771</v>
      </c>
      <c r="C351" s="93" t="s">
        <v>723</v>
      </c>
      <c r="D351" s="73">
        <v>0</v>
      </c>
      <c r="E351" s="73">
        <v>0</v>
      </c>
      <c r="F351" s="73">
        <v>0</v>
      </c>
      <c r="G351" s="73">
        <v>0</v>
      </c>
      <c r="H351" s="73">
        <v>0</v>
      </c>
      <c r="I351" s="73">
        <v>0</v>
      </c>
      <c r="J351" s="73">
        <v>0</v>
      </c>
      <c r="K351" s="73">
        <v>0</v>
      </c>
      <c r="L351" s="73">
        <v>0</v>
      </c>
      <c r="M351" s="73">
        <v>0</v>
      </c>
      <c r="N351" s="73">
        <v>0</v>
      </c>
      <c r="O351" s="73">
        <v>0</v>
      </c>
      <c r="P351" s="97">
        <f t="shared" si="3"/>
        <v>0</v>
      </c>
    </row>
    <row r="352" spans="2:16" x14ac:dyDescent="0.2">
      <c r="B352" s="95" t="s">
        <v>758</v>
      </c>
      <c r="C352" s="93" t="s">
        <v>723</v>
      </c>
      <c r="D352" s="73">
        <v>0</v>
      </c>
      <c r="E352" s="73">
        <v>0</v>
      </c>
      <c r="F352" s="73">
        <v>0</v>
      </c>
      <c r="G352" s="73">
        <v>0</v>
      </c>
      <c r="H352" s="73">
        <v>0</v>
      </c>
      <c r="I352" s="73">
        <v>0</v>
      </c>
      <c r="J352" s="73">
        <v>0</v>
      </c>
      <c r="K352" s="73">
        <v>0</v>
      </c>
      <c r="L352" s="73">
        <v>0</v>
      </c>
      <c r="M352" s="73">
        <v>0</v>
      </c>
      <c r="N352" s="73">
        <v>0</v>
      </c>
      <c r="O352" s="73">
        <v>0</v>
      </c>
      <c r="P352" s="97">
        <f t="shared" si="3"/>
        <v>0</v>
      </c>
    </row>
    <row r="353" spans="2:16" x14ac:dyDescent="0.2">
      <c r="B353" s="95" t="s">
        <v>759</v>
      </c>
      <c r="C353" s="93" t="s">
        <v>723</v>
      </c>
      <c r="D353" s="73">
        <v>0</v>
      </c>
      <c r="E353" s="73">
        <v>0</v>
      </c>
      <c r="F353" s="73">
        <v>0</v>
      </c>
      <c r="G353" s="73">
        <v>0</v>
      </c>
      <c r="H353" s="73">
        <v>0</v>
      </c>
      <c r="I353" s="73">
        <v>0</v>
      </c>
      <c r="J353" s="73">
        <v>0</v>
      </c>
      <c r="K353" s="73">
        <v>0</v>
      </c>
      <c r="L353" s="73">
        <v>0</v>
      </c>
      <c r="M353" s="73">
        <v>0</v>
      </c>
      <c r="N353" s="73">
        <v>0</v>
      </c>
      <c r="O353" s="73">
        <v>0</v>
      </c>
      <c r="P353" s="97">
        <f t="shared" si="3"/>
        <v>0</v>
      </c>
    </row>
    <row r="354" spans="2:16" x14ac:dyDescent="0.2">
      <c r="B354" s="95" t="s">
        <v>872</v>
      </c>
      <c r="C354" s="93" t="s">
        <v>723</v>
      </c>
      <c r="D354" s="73">
        <v>0</v>
      </c>
      <c r="E354" s="73">
        <v>0</v>
      </c>
      <c r="F354" s="73">
        <v>0</v>
      </c>
      <c r="G354" s="73">
        <v>0</v>
      </c>
      <c r="H354" s="73">
        <v>0</v>
      </c>
      <c r="I354" s="73">
        <v>0</v>
      </c>
      <c r="J354" s="73">
        <v>0</v>
      </c>
      <c r="K354" s="73">
        <v>0</v>
      </c>
      <c r="L354" s="73">
        <v>0</v>
      </c>
      <c r="M354" s="73">
        <v>0</v>
      </c>
      <c r="N354" s="73">
        <v>0</v>
      </c>
      <c r="O354" s="73">
        <v>0</v>
      </c>
      <c r="P354" s="97">
        <f t="shared" si="3"/>
        <v>0</v>
      </c>
    </row>
    <row r="355" spans="2:16" x14ac:dyDescent="0.2">
      <c r="B355" s="95" t="s">
        <v>747</v>
      </c>
      <c r="C355" s="93" t="s">
        <v>723</v>
      </c>
      <c r="D355" s="73">
        <v>0</v>
      </c>
      <c r="E355" s="73">
        <v>0</v>
      </c>
      <c r="F355" s="73">
        <v>0</v>
      </c>
      <c r="G355" s="73">
        <v>0</v>
      </c>
      <c r="H355" s="73">
        <v>0</v>
      </c>
      <c r="I355" s="73">
        <v>0</v>
      </c>
      <c r="J355" s="73">
        <v>0</v>
      </c>
      <c r="K355" s="73">
        <v>0</v>
      </c>
      <c r="L355" s="73">
        <v>0</v>
      </c>
      <c r="M355" s="73">
        <v>0</v>
      </c>
      <c r="N355" s="73">
        <v>0</v>
      </c>
      <c r="O355" s="73">
        <v>0</v>
      </c>
      <c r="P355" s="97">
        <f t="shared" si="3"/>
        <v>0</v>
      </c>
    </row>
    <row r="356" spans="2:16" x14ac:dyDescent="0.2">
      <c r="B356" s="95" t="s">
        <v>869</v>
      </c>
      <c r="C356" s="93" t="s">
        <v>723</v>
      </c>
      <c r="D356" s="73">
        <v>0</v>
      </c>
      <c r="E356" s="73">
        <v>0</v>
      </c>
      <c r="F356" s="73">
        <v>0</v>
      </c>
      <c r="G356" s="73">
        <v>0</v>
      </c>
      <c r="H356" s="73">
        <v>0</v>
      </c>
      <c r="I356" s="73">
        <v>0</v>
      </c>
      <c r="J356" s="73">
        <v>0</v>
      </c>
      <c r="K356" s="73">
        <v>0</v>
      </c>
      <c r="L356" s="73">
        <v>0</v>
      </c>
      <c r="M356" s="73">
        <v>0</v>
      </c>
      <c r="N356" s="73">
        <v>0</v>
      </c>
      <c r="O356" s="73">
        <v>0</v>
      </c>
      <c r="P356" s="97">
        <f t="shared" si="3"/>
        <v>0</v>
      </c>
    </row>
    <row r="357" spans="2:16" x14ac:dyDescent="0.2">
      <c r="B357" s="95" t="s">
        <v>487</v>
      </c>
      <c r="C357" s="93" t="s">
        <v>723</v>
      </c>
      <c r="D357" s="73">
        <v>0</v>
      </c>
      <c r="E357" s="73">
        <v>0</v>
      </c>
      <c r="F357" s="73">
        <v>0</v>
      </c>
      <c r="G357" s="73">
        <v>0</v>
      </c>
      <c r="H357" s="73">
        <v>0</v>
      </c>
      <c r="I357" s="73">
        <v>0</v>
      </c>
      <c r="J357" s="73">
        <v>0</v>
      </c>
      <c r="K357" s="73">
        <v>0</v>
      </c>
      <c r="L357" s="73">
        <v>0</v>
      </c>
      <c r="M357" s="73">
        <v>0</v>
      </c>
      <c r="N357" s="73">
        <v>0</v>
      </c>
      <c r="O357" s="73">
        <v>0</v>
      </c>
      <c r="P357" s="97">
        <f t="shared" si="3"/>
        <v>0</v>
      </c>
    </row>
    <row r="358" spans="2:16" x14ac:dyDescent="0.2">
      <c r="B358" s="111" t="s">
        <v>6</v>
      </c>
      <c r="C358" s="112"/>
      <c r="D358" s="97">
        <f>SUM(D9:D357)</f>
        <v>452295.74110806372</v>
      </c>
      <c r="E358" s="97">
        <f t="shared" ref="E358:P358" si="4">SUM(E9:E357)</f>
        <v>414792.25463689945</v>
      </c>
      <c r="F358" s="97">
        <f t="shared" si="4"/>
        <v>450477.23861334275</v>
      </c>
      <c r="G358" s="97">
        <f t="shared" si="4"/>
        <v>422576.74721184425</v>
      </c>
      <c r="H358" s="97">
        <f t="shared" si="4"/>
        <v>452327.48223762104</v>
      </c>
      <c r="I358" s="97">
        <f t="shared" si="4"/>
        <v>442580.02216588525</v>
      </c>
      <c r="J358" s="97">
        <f t="shared" si="4"/>
        <v>463322.43376161729</v>
      </c>
      <c r="K358" s="97">
        <f t="shared" si="4"/>
        <v>454912.84159420745</v>
      </c>
      <c r="L358" s="97">
        <f t="shared" si="4"/>
        <v>416254.66360365454</v>
      </c>
      <c r="M358" s="97">
        <f t="shared" si="4"/>
        <v>426835.1138120449</v>
      </c>
      <c r="N358" s="97">
        <f t="shared" si="4"/>
        <v>433636.25738967035</v>
      </c>
      <c r="O358" s="97">
        <f t="shared" si="4"/>
        <v>473905.4108009981</v>
      </c>
      <c r="P358" s="97">
        <f t="shared" si="4"/>
        <v>5303916.2069358481</v>
      </c>
    </row>
    <row r="447" spans="16:16" x14ac:dyDescent="0.2">
      <c r="P447" s="21"/>
    </row>
    <row r="448" spans="16:16" x14ac:dyDescent="0.2">
      <c r="P448" s="21"/>
    </row>
    <row r="449" spans="16:16" x14ac:dyDescent="0.2">
      <c r="P449" s="21"/>
    </row>
    <row r="450" spans="16:16" x14ac:dyDescent="0.2">
      <c r="P450" s="21"/>
    </row>
    <row r="451" spans="16:16" x14ac:dyDescent="0.2">
      <c r="P451" s="21"/>
    </row>
    <row r="452" spans="16:16" x14ac:dyDescent="0.2">
      <c r="P452" s="21"/>
    </row>
  </sheetData>
  <mergeCells count="4">
    <mergeCell ref="B6:B8"/>
    <mergeCell ref="C6:C8"/>
    <mergeCell ref="P6:P8"/>
    <mergeCell ref="B358:C358"/>
  </mergeCells>
  <conditionalFormatting sqref="D6:O357">
    <cfRule type="cellIs" dxfId="187" priority="59" stopIfTrue="1" operator="equal">
      <formula>0</formula>
    </cfRule>
  </conditionalFormatting>
  <conditionalFormatting sqref="D358:P358">
    <cfRule type="cellIs" dxfId="186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B1:X368"/>
  <sheetViews>
    <sheetView showGridLines="0" showOutlineSymbols="0" topLeftCell="A326" zoomScale="85" zoomScaleNormal="85" workbookViewId="0">
      <selection activeCell="B9" sqref="B9:O357"/>
    </sheetView>
  </sheetViews>
  <sheetFormatPr baseColWidth="10" defaultColWidth="11.42578125" defaultRowHeight="12.75" x14ac:dyDescent="0.2"/>
  <cols>
    <col min="1" max="1" width="11.42578125" style="13"/>
    <col min="2" max="2" width="26.7109375" style="13" customWidth="1"/>
    <col min="3" max="3" width="21.85546875" style="13" customWidth="1"/>
    <col min="4" max="4" width="11.42578125" style="13" customWidth="1"/>
    <col min="5" max="16" width="11.42578125" style="13"/>
    <col min="17" max="19" width="12.7109375" style="13" bestFit="1" customWidth="1"/>
    <col min="20" max="16384" width="11.42578125" style="13"/>
  </cols>
  <sheetData>
    <row r="1" spans="2:24" x14ac:dyDescent="0.2">
      <c r="W1" s="56"/>
      <c r="X1" s="56"/>
    </row>
    <row r="2" spans="2:24" x14ac:dyDescent="0.2">
      <c r="B2" s="21" t="s">
        <v>23</v>
      </c>
      <c r="C2" s="21"/>
      <c r="W2" s="56"/>
      <c r="X2" s="56"/>
    </row>
    <row r="3" spans="2:24" x14ac:dyDescent="0.2">
      <c r="B3" s="22"/>
      <c r="C3" s="22"/>
      <c r="W3" s="56"/>
      <c r="X3" s="56"/>
    </row>
    <row r="4" spans="2:24" x14ac:dyDescent="0.2">
      <c r="B4" s="23" t="s">
        <v>42</v>
      </c>
      <c r="C4" s="23"/>
      <c r="W4" s="56"/>
      <c r="X4" s="56"/>
    </row>
    <row r="5" spans="2:24" x14ac:dyDescent="0.2">
      <c r="W5" s="56"/>
      <c r="X5" s="56"/>
    </row>
    <row r="6" spans="2:24" x14ac:dyDescent="0.2">
      <c r="B6" s="108" t="s">
        <v>13</v>
      </c>
      <c r="C6" s="108" t="s">
        <v>41</v>
      </c>
      <c r="D6" s="24" t="s">
        <v>46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09" t="s">
        <v>22</v>
      </c>
      <c r="W6" s="56"/>
      <c r="X6" s="56"/>
    </row>
    <row r="7" spans="2:24" x14ac:dyDescent="0.2">
      <c r="B7" s="108"/>
      <c r="C7" s="108"/>
      <c r="D7" s="28" t="s">
        <v>47</v>
      </c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10"/>
      <c r="W7" s="56"/>
      <c r="X7" s="56"/>
    </row>
    <row r="8" spans="2:24" x14ac:dyDescent="0.2">
      <c r="B8" s="108"/>
      <c r="C8" s="108"/>
      <c r="D8" s="32">
        <f>Obligación!D8</f>
        <v>43466</v>
      </c>
      <c r="E8" s="32">
        <f>Obligación!E8</f>
        <v>43497</v>
      </c>
      <c r="F8" s="32">
        <f>Obligación!F8</f>
        <v>43525</v>
      </c>
      <c r="G8" s="32">
        <f>Obligación!G8</f>
        <v>43556</v>
      </c>
      <c r="H8" s="32">
        <f>Obligación!H8</f>
        <v>43586</v>
      </c>
      <c r="I8" s="32">
        <f>Obligación!I8</f>
        <v>43617</v>
      </c>
      <c r="J8" s="32">
        <f>Obligación!J8</f>
        <v>43647</v>
      </c>
      <c r="K8" s="32">
        <f>Obligación!K8</f>
        <v>43678</v>
      </c>
      <c r="L8" s="32">
        <f>Obligación!L8</f>
        <v>43709</v>
      </c>
      <c r="M8" s="32">
        <f>Obligación!M8</f>
        <v>43739</v>
      </c>
      <c r="N8" s="32">
        <f>Obligación!N8</f>
        <v>43770</v>
      </c>
      <c r="O8" s="32">
        <f>Obligación!O8</f>
        <v>43800</v>
      </c>
      <c r="P8" s="110"/>
      <c r="W8" s="56"/>
      <c r="X8" s="56"/>
    </row>
    <row r="9" spans="2:24" x14ac:dyDescent="0.2">
      <c r="B9" s="93" t="s">
        <v>775</v>
      </c>
      <c r="C9" s="93" t="s">
        <v>723</v>
      </c>
      <c r="D9" s="98">
        <v>160.81003700000002</v>
      </c>
      <c r="E9" s="98">
        <v>104.411632</v>
      </c>
      <c r="F9" s="98">
        <v>111.29271</v>
      </c>
      <c r="G9" s="98">
        <v>86.449571999999904</v>
      </c>
      <c r="H9" s="98">
        <v>147.60158999999999</v>
      </c>
      <c r="I9" s="98">
        <v>220.76413399999998</v>
      </c>
      <c r="J9" s="98">
        <v>341.48923300000001</v>
      </c>
      <c r="K9" s="98">
        <v>359.16664800000046</v>
      </c>
      <c r="L9" s="98">
        <v>236.32080500000001</v>
      </c>
      <c r="M9" s="98">
        <v>201.405801</v>
      </c>
      <c r="N9" s="98">
        <v>150.63796500000001</v>
      </c>
      <c r="O9" s="98">
        <v>131.70995300000001</v>
      </c>
      <c r="P9" s="97">
        <f>SUM(D9:O9)</f>
        <v>2252.0600800000007</v>
      </c>
      <c r="W9" s="57"/>
      <c r="X9" s="56"/>
    </row>
    <row r="10" spans="2:24" x14ac:dyDescent="0.2">
      <c r="B10" s="72" t="s">
        <v>612</v>
      </c>
      <c r="C10" s="93" t="s">
        <v>723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7">
        <f t="shared" ref="P10:P73" si="0">SUM(D10:O10)</f>
        <v>0</v>
      </c>
      <c r="W10" s="57"/>
      <c r="X10" s="56"/>
    </row>
    <row r="11" spans="2:24" x14ac:dyDescent="0.2">
      <c r="B11" s="72" t="s">
        <v>598</v>
      </c>
      <c r="C11" s="93" t="s">
        <v>723</v>
      </c>
      <c r="D11" s="98">
        <v>42141.548628999997</v>
      </c>
      <c r="E11" s="98">
        <v>37198.997856999995</v>
      </c>
      <c r="F11" s="98">
        <v>37986.488628999999</v>
      </c>
      <c r="G11" s="98">
        <v>32907.581364999998</v>
      </c>
      <c r="H11" s="98">
        <v>25865.740339999997</v>
      </c>
      <c r="I11" s="98">
        <v>28918.483827</v>
      </c>
      <c r="J11" s="98">
        <v>30389.625904</v>
      </c>
      <c r="K11" s="98">
        <v>39101.07602</v>
      </c>
      <c r="L11" s="98">
        <v>52477.327750999997</v>
      </c>
      <c r="M11" s="98">
        <v>73574.203332000005</v>
      </c>
      <c r="N11" s="98">
        <v>92519.055189999999</v>
      </c>
      <c r="O11" s="98">
        <v>122114.36212400001</v>
      </c>
      <c r="P11" s="97">
        <f t="shared" si="0"/>
        <v>615194.49096799991</v>
      </c>
      <c r="W11" s="57"/>
      <c r="X11" s="56"/>
    </row>
    <row r="12" spans="2:24" x14ac:dyDescent="0.2">
      <c r="B12" s="72" t="s">
        <v>776</v>
      </c>
      <c r="C12" s="93" t="s">
        <v>723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23.373936</v>
      </c>
      <c r="J12" s="98">
        <v>98.264268000000001</v>
      </c>
      <c r="K12" s="98">
        <v>0</v>
      </c>
      <c r="L12" s="98">
        <v>218.57834</v>
      </c>
      <c r="M12" s="98">
        <v>446.41625999999906</v>
      </c>
      <c r="N12" s="98">
        <v>537.66963899999996</v>
      </c>
      <c r="O12" s="98">
        <v>520.79766799999993</v>
      </c>
      <c r="P12" s="97">
        <f t="shared" si="0"/>
        <v>1845.1001109999991</v>
      </c>
      <c r="W12" s="57"/>
      <c r="X12" s="56"/>
    </row>
    <row r="13" spans="2:24" x14ac:dyDescent="0.2">
      <c r="B13" s="72" t="s">
        <v>674</v>
      </c>
      <c r="C13" s="93" t="s">
        <v>723</v>
      </c>
      <c r="D13" s="98">
        <v>14605.748847999999</v>
      </c>
      <c r="E13" s="98">
        <v>12841.756118000001</v>
      </c>
      <c r="F13" s="98">
        <v>15715.039034999998</v>
      </c>
      <c r="G13" s="98">
        <v>16966.418195000009</v>
      </c>
      <c r="H13" s="98">
        <v>25400.872007999998</v>
      </c>
      <c r="I13" s="98">
        <v>56611.052131999997</v>
      </c>
      <c r="J13" s="98">
        <v>20036.222424000003</v>
      </c>
      <c r="K13" s="98">
        <v>51812.88786100001</v>
      </c>
      <c r="L13" s="98">
        <v>32843.020669000005</v>
      </c>
      <c r="M13" s="98">
        <v>32068.048232999998</v>
      </c>
      <c r="N13" s="98">
        <v>32718.219071</v>
      </c>
      <c r="O13" s="98">
        <v>39958.621682999998</v>
      </c>
      <c r="P13" s="97">
        <f t="shared" si="0"/>
        <v>351577.90627699997</v>
      </c>
      <c r="W13" s="57"/>
      <c r="X13" s="56"/>
    </row>
    <row r="14" spans="2:24" x14ac:dyDescent="0.2">
      <c r="B14" s="72" t="s">
        <v>722</v>
      </c>
      <c r="C14" s="93" t="s">
        <v>723</v>
      </c>
      <c r="D14" s="98">
        <v>22937.441201451536</v>
      </c>
      <c r="E14" s="98">
        <v>18396.381744293143</v>
      </c>
      <c r="F14" s="98">
        <v>26589.270880843982</v>
      </c>
      <c r="G14" s="98">
        <v>23535.095890101657</v>
      </c>
      <c r="H14" s="98">
        <v>30002.996711148942</v>
      </c>
      <c r="I14" s="98">
        <v>33161.852680408978</v>
      </c>
      <c r="J14" s="98">
        <v>35774.072522567389</v>
      </c>
      <c r="K14" s="98">
        <v>36406.497137744678</v>
      </c>
      <c r="L14" s="98">
        <v>28219.36423170922</v>
      </c>
      <c r="M14" s="98">
        <v>29224.060308782486</v>
      </c>
      <c r="N14" s="98">
        <v>25769.558083999989</v>
      </c>
      <c r="O14" s="98">
        <v>24540.55666774468</v>
      </c>
      <c r="P14" s="97">
        <f t="shared" si="0"/>
        <v>334557.14806079672</v>
      </c>
      <c r="W14" s="57"/>
      <c r="X14" s="56"/>
    </row>
    <row r="15" spans="2:24" x14ac:dyDescent="0.2">
      <c r="B15" s="72" t="s">
        <v>603</v>
      </c>
      <c r="C15" s="93" t="s">
        <v>723</v>
      </c>
      <c r="D15" s="98">
        <v>141.03928500000001</v>
      </c>
      <c r="E15" s="98">
        <v>30.245939</v>
      </c>
      <c r="F15" s="98">
        <v>117.95568899999999</v>
      </c>
      <c r="G15" s="98">
        <v>210.818916</v>
      </c>
      <c r="H15" s="98">
        <v>543.321189</v>
      </c>
      <c r="I15" s="98">
        <v>524.57110299999999</v>
      </c>
      <c r="J15" s="98">
        <v>556.76587600000005</v>
      </c>
      <c r="K15" s="98">
        <v>549.28655699999968</v>
      </c>
      <c r="L15" s="98">
        <v>0</v>
      </c>
      <c r="M15" s="98">
        <v>0</v>
      </c>
      <c r="N15" s="98">
        <v>0</v>
      </c>
      <c r="O15" s="98">
        <v>0</v>
      </c>
      <c r="P15" s="97">
        <f t="shared" si="0"/>
        <v>2674.0045540000001</v>
      </c>
      <c r="W15" s="57"/>
      <c r="X15" s="56"/>
    </row>
    <row r="16" spans="2:24" x14ac:dyDescent="0.2">
      <c r="B16" s="72" t="s">
        <v>124</v>
      </c>
      <c r="C16" s="93" t="s">
        <v>723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7">
        <f t="shared" si="0"/>
        <v>0</v>
      </c>
      <c r="W16" s="57"/>
      <c r="X16" s="56"/>
    </row>
    <row r="17" spans="2:24" x14ac:dyDescent="0.2">
      <c r="B17" s="72" t="s">
        <v>146</v>
      </c>
      <c r="C17" s="93" t="s">
        <v>723</v>
      </c>
      <c r="D17" s="98">
        <v>5815.1384090000001</v>
      </c>
      <c r="E17" s="98">
        <v>6390.5372459999999</v>
      </c>
      <c r="F17" s="98">
        <v>7659.6327970000002</v>
      </c>
      <c r="G17" s="98">
        <v>8150.1042299999999</v>
      </c>
      <c r="H17" s="98">
        <v>8703.9073960000005</v>
      </c>
      <c r="I17" s="98">
        <v>11514.455447999999</v>
      </c>
      <c r="J17" s="98">
        <v>13889.803498000001</v>
      </c>
      <c r="K17" s="98">
        <v>10679.734509999993</v>
      </c>
      <c r="L17" s="98">
        <v>9289.2046509999982</v>
      </c>
      <c r="M17" s="98">
        <v>10007.624506</v>
      </c>
      <c r="N17" s="98">
        <v>9838.6679789999998</v>
      </c>
      <c r="O17" s="98">
        <v>6456.7284899999995</v>
      </c>
      <c r="P17" s="97">
        <f t="shared" si="0"/>
        <v>108395.53915999999</v>
      </c>
      <c r="W17" s="57"/>
      <c r="X17" s="56"/>
    </row>
    <row r="18" spans="2:24" x14ac:dyDescent="0.2">
      <c r="B18" s="72" t="s">
        <v>100</v>
      </c>
      <c r="C18" s="93" t="s">
        <v>723</v>
      </c>
      <c r="D18" s="98">
        <v>1639.9824429999999</v>
      </c>
      <c r="E18" s="98">
        <v>1584.8942500000001</v>
      </c>
      <c r="F18" s="98">
        <v>1799.2844950000001</v>
      </c>
      <c r="G18" s="98">
        <v>1884.6008079999999</v>
      </c>
      <c r="H18" s="98">
        <v>1690.3455739999999</v>
      </c>
      <c r="I18" s="98">
        <v>1718.5471559999999</v>
      </c>
      <c r="J18" s="98">
        <v>1845.8378</v>
      </c>
      <c r="K18" s="98">
        <v>1849.2718150000042</v>
      </c>
      <c r="L18" s="98">
        <v>1902.3947679999999</v>
      </c>
      <c r="M18" s="98">
        <v>1901.1045329999999</v>
      </c>
      <c r="N18" s="98">
        <v>1657.1789310000001</v>
      </c>
      <c r="O18" s="98">
        <v>1829.6830660000001</v>
      </c>
      <c r="P18" s="97">
        <f t="shared" si="0"/>
        <v>21303.125639000005</v>
      </c>
      <c r="W18" s="57"/>
      <c r="X18" s="56"/>
    </row>
    <row r="19" spans="2:24" x14ac:dyDescent="0.2">
      <c r="B19" s="72" t="s">
        <v>139</v>
      </c>
      <c r="C19" s="93" t="s">
        <v>723</v>
      </c>
      <c r="D19" s="98">
        <v>6479.3630629999998</v>
      </c>
      <c r="E19" s="98">
        <v>5468.7534769999902</v>
      </c>
      <c r="F19" s="98">
        <v>6139.7884539999995</v>
      </c>
      <c r="G19" s="98">
        <v>5258.1971350000003</v>
      </c>
      <c r="H19" s="98">
        <v>4591.7365920000002</v>
      </c>
      <c r="I19" s="98">
        <v>4471.3600530000003</v>
      </c>
      <c r="J19" s="98">
        <v>4738.305085</v>
      </c>
      <c r="K19" s="98">
        <v>5986.0309489999972</v>
      </c>
      <c r="L19" s="98">
        <v>6445.7787530000005</v>
      </c>
      <c r="M19" s="98">
        <v>7114.1028690000003</v>
      </c>
      <c r="N19" s="98">
        <v>7113.4956009999996</v>
      </c>
      <c r="O19" s="98">
        <v>7507.6877970000005</v>
      </c>
      <c r="P19" s="97">
        <f t="shared" si="0"/>
        <v>71314.599827999991</v>
      </c>
      <c r="W19" s="57"/>
      <c r="X19" s="56"/>
    </row>
    <row r="20" spans="2:24" x14ac:dyDescent="0.2">
      <c r="B20" s="72" t="s">
        <v>756</v>
      </c>
      <c r="C20" s="93" t="s">
        <v>723</v>
      </c>
      <c r="D20" s="98">
        <v>592.68404099999998</v>
      </c>
      <c r="E20" s="98">
        <v>479.29890699999999</v>
      </c>
      <c r="F20" s="98">
        <v>556.083394</v>
      </c>
      <c r="G20" s="98">
        <v>408.81070799999998</v>
      </c>
      <c r="H20" s="98">
        <v>336.59386099999995</v>
      </c>
      <c r="I20" s="98">
        <v>301.67787900000002</v>
      </c>
      <c r="J20" s="98">
        <v>389.19395500000002</v>
      </c>
      <c r="K20" s="98">
        <v>454.35403499999995</v>
      </c>
      <c r="L20" s="98">
        <v>484.10352399999999</v>
      </c>
      <c r="M20" s="98">
        <v>622.49782299999993</v>
      </c>
      <c r="N20" s="98">
        <v>673.94946800000105</v>
      </c>
      <c r="O20" s="98">
        <v>675.40726599999994</v>
      </c>
      <c r="P20" s="97">
        <f t="shared" si="0"/>
        <v>5974.6548610000009</v>
      </c>
      <c r="W20" s="57"/>
      <c r="X20" s="56"/>
    </row>
    <row r="21" spans="2:24" x14ac:dyDescent="0.2">
      <c r="B21" s="72" t="s">
        <v>625</v>
      </c>
      <c r="C21" s="93" t="s">
        <v>723</v>
      </c>
      <c r="D21" s="98">
        <v>30.238834000000001</v>
      </c>
      <c r="E21" s="98">
        <v>26.622795</v>
      </c>
      <c r="F21" s="98">
        <v>31.906549999999999</v>
      </c>
      <c r="G21" s="98">
        <v>23.827787000000001</v>
      </c>
      <c r="H21" s="98">
        <v>16.558187999999998</v>
      </c>
      <c r="I21" s="98">
        <v>14.520177</v>
      </c>
      <c r="J21" s="98">
        <v>19.766041000000001</v>
      </c>
      <c r="K21" s="98">
        <v>27.884500999999982</v>
      </c>
      <c r="L21" s="98">
        <v>33.727831999999999</v>
      </c>
      <c r="M21" s="98">
        <v>41.273004999999998</v>
      </c>
      <c r="N21" s="98">
        <v>33.993107999999999</v>
      </c>
      <c r="O21" s="98">
        <v>31.215859000000002</v>
      </c>
      <c r="P21" s="97">
        <f t="shared" si="0"/>
        <v>331.53467699999999</v>
      </c>
      <c r="W21" s="57"/>
      <c r="X21" s="56"/>
    </row>
    <row r="22" spans="2:24" x14ac:dyDescent="0.2">
      <c r="B22" s="72" t="s">
        <v>777</v>
      </c>
      <c r="C22" s="93" t="s">
        <v>723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232.27363299999999</v>
      </c>
      <c r="K22" s="98">
        <v>270.0406230000001</v>
      </c>
      <c r="L22" s="98">
        <v>304.39360100000005</v>
      </c>
      <c r="M22" s="98">
        <v>373.75676099999998</v>
      </c>
      <c r="N22" s="98">
        <v>423.40353000000005</v>
      </c>
      <c r="O22" s="98">
        <v>454.86375099999998</v>
      </c>
      <c r="P22" s="97">
        <f t="shared" si="0"/>
        <v>2058.7318989999999</v>
      </c>
      <c r="W22" s="57"/>
      <c r="X22" s="56"/>
    </row>
    <row r="23" spans="2:24" x14ac:dyDescent="0.2">
      <c r="B23" s="72" t="s">
        <v>131</v>
      </c>
      <c r="C23" s="93" t="s">
        <v>723</v>
      </c>
      <c r="D23" s="98">
        <v>27611.910390000001</v>
      </c>
      <c r="E23" s="98">
        <v>23112.354374999999</v>
      </c>
      <c r="F23" s="98">
        <v>22074.082690000003</v>
      </c>
      <c r="G23" s="98">
        <v>18985.834638999997</v>
      </c>
      <c r="H23" s="98">
        <v>14439.124943000001</v>
      </c>
      <c r="I23" s="98">
        <v>13549.160352999999</v>
      </c>
      <c r="J23" s="98">
        <v>14457.3737</v>
      </c>
      <c r="K23" s="98">
        <v>18511.968804000007</v>
      </c>
      <c r="L23" s="98">
        <v>21454.468425999999</v>
      </c>
      <c r="M23" s="98">
        <v>25912.180877999999</v>
      </c>
      <c r="N23" s="98">
        <v>26777.773181</v>
      </c>
      <c r="O23" s="98">
        <v>29306.132054999998</v>
      </c>
      <c r="P23" s="97">
        <f t="shared" si="0"/>
        <v>256192.36443400002</v>
      </c>
      <c r="W23" s="57"/>
      <c r="X23" s="56"/>
    </row>
    <row r="24" spans="2:24" x14ac:dyDescent="0.2">
      <c r="B24" s="72" t="s">
        <v>727</v>
      </c>
      <c r="C24" s="93" t="s">
        <v>723</v>
      </c>
      <c r="D24" s="98">
        <v>787.10611200000096</v>
      </c>
      <c r="E24" s="98">
        <v>642.39555700000005</v>
      </c>
      <c r="F24" s="98">
        <v>629.55628499999898</v>
      </c>
      <c r="G24" s="98">
        <v>442.30886700000002</v>
      </c>
      <c r="H24" s="98">
        <v>351.77111200000002</v>
      </c>
      <c r="I24" s="98">
        <v>354.83477500000004</v>
      </c>
      <c r="J24" s="98">
        <v>364.95328000000001</v>
      </c>
      <c r="K24" s="98">
        <v>480.62287800000007</v>
      </c>
      <c r="L24" s="98">
        <v>531.9120099999999</v>
      </c>
      <c r="M24" s="98">
        <v>665.01643100000001</v>
      </c>
      <c r="N24" s="98">
        <v>726.52662500000008</v>
      </c>
      <c r="O24" s="98">
        <v>785.29342499999996</v>
      </c>
      <c r="P24" s="97">
        <f t="shared" si="0"/>
        <v>6762.2973570000004</v>
      </c>
      <c r="W24" s="57"/>
      <c r="X24" s="56"/>
    </row>
    <row r="25" spans="2:24" x14ac:dyDescent="0.2">
      <c r="B25" s="72" t="s">
        <v>778</v>
      </c>
      <c r="C25" s="93" t="s">
        <v>723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7">
        <f t="shared" si="0"/>
        <v>0</v>
      </c>
      <c r="W25" s="57"/>
      <c r="X25" s="56"/>
    </row>
    <row r="26" spans="2:24" x14ac:dyDescent="0.2">
      <c r="B26" s="72" t="s">
        <v>65</v>
      </c>
      <c r="C26" s="93" t="s">
        <v>723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7">
        <f t="shared" si="0"/>
        <v>0</v>
      </c>
      <c r="W26" s="57"/>
      <c r="X26" s="56"/>
    </row>
    <row r="27" spans="2:24" x14ac:dyDescent="0.2">
      <c r="B27" s="72" t="s">
        <v>63</v>
      </c>
      <c r="C27" s="93" t="s">
        <v>723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7">
        <f t="shared" si="0"/>
        <v>0</v>
      </c>
      <c r="W27" s="57"/>
      <c r="X27" s="56"/>
    </row>
    <row r="28" spans="2:24" x14ac:dyDescent="0.2">
      <c r="B28" s="72" t="s">
        <v>779</v>
      </c>
      <c r="C28" s="93" t="s">
        <v>723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336.23290500000007</v>
      </c>
      <c r="K28" s="98">
        <v>329.92145100000005</v>
      </c>
      <c r="L28" s="98">
        <v>624.61052999999993</v>
      </c>
      <c r="M28" s="98">
        <v>719.36804899999993</v>
      </c>
      <c r="N28" s="98">
        <v>800.06310899999994</v>
      </c>
      <c r="O28" s="98">
        <v>880.70551999999907</v>
      </c>
      <c r="P28" s="97">
        <f t="shared" si="0"/>
        <v>3690.9015639999989</v>
      </c>
      <c r="W28" s="57"/>
      <c r="X28" s="56"/>
    </row>
    <row r="29" spans="2:24" x14ac:dyDescent="0.2">
      <c r="B29" s="72" t="s">
        <v>780</v>
      </c>
      <c r="C29" s="93" t="s">
        <v>723</v>
      </c>
      <c r="D29" s="98">
        <v>677.93379100000004</v>
      </c>
      <c r="E29" s="98">
        <v>403.175431</v>
      </c>
      <c r="F29" s="98">
        <v>1343.0500890000001</v>
      </c>
      <c r="G29" s="98">
        <v>1447.3227810000001</v>
      </c>
      <c r="H29" s="98">
        <v>1500.5564169999998</v>
      </c>
      <c r="I29" s="98">
        <v>1361.2487410000001</v>
      </c>
      <c r="J29" s="98">
        <v>1606.5101320000001</v>
      </c>
      <c r="K29" s="98">
        <v>2044.6585339999986</v>
      </c>
      <c r="L29" s="98">
        <v>2298.1517039999999</v>
      </c>
      <c r="M29" s="98">
        <v>2746.4434779999997</v>
      </c>
      <c r="N29" s="98">
        <v>2812.2102110000001</v>
      </c>
      <c r="O29" s="98">
        <v>2974.5964700000004</v>
      </c>
      <c r="P29" s="97">
        <f t="shared" si="0"/>
        <v>21215.857778999998</v>
      </c>
      <c r="W29" s="57"/>
      <c r="X29" s="56"/>
    </row>
    <row r="30" spans="2:24" x14ac:dyDescent="0.2">
      <c r="B30" s="72" t="s">
        <v>74</v>
      </c>
      <c r="C30" s="93" t="s">
        <v>723</v>
      </c>
      <c r="D30" s="98">
        <v>27744.976566708323</v>
      </c>
      <c r="E30" s="98">
        <v>25267.093229612612</v>
      </c>
      <c r="F30" s="98">
        <v>31581.964718370491</v>
      </c>
      <c r="G30" s="98">
        <v>32135.878623998869</v>
      </c>
      <c r="H30" s="98">
        <v>33121.07334865653</v>
      </c>
      <c r="I30" s="98">
        <v>31275.446933420044</v>
      </c>
      <c r="J30" s="98">
        <v>30613.790454280406</v>
      </c>
      <c r="K30" s="98">
        <v>26829.087468230853</v>
      </c>
      <c r="L30" s="98">
        <v>23393.87633986937</v>
      </c>
      <c r="M30" s="98">
        <v>27235.852671902026</v>
      </c>
      <c r="N30" s="98">
        <v>22987.68262573536</v>
      </c>
      <c r="O30" s="98">
        <v>30096.286355201581</v>
      </c>
      <c r="P30" s="97">
        <f t="shared" si="0"/>
        <v>342283.00933598645</v>
      </c>
      <c r="W30" s="57"/>
      <c r="X30" s="56"/>
    </row>
    <row r="31" spans="2:24" x14ac:dyDescent="0.2">
      <c r="B31" s="72" t="s">
        <v>386</v>
      </c>
      <c r="C31" s="93" t="s">
        <v>723</v>
      </c>
      <c r="D31" s="98">
        <v>0</v>
      </c>
      <c r="E31" s="98">
        <v>0</v>
      </c>
      <c r="F31" s="98">
        <v>0</v>
      </c>
      <c r="G31" s="98">
        <v>0</v>
      </c>
      <c r="H31" s="98">
        <v>12.006215000000001</v>
      </c>
      <c r="I31" s="98">
        <v>48.924117000000003</v>
      </c>
      <c r="J31" s="98">
        <v>54.055299000000097</v>
      </c>
      <c r="K31" s="98">
        <v>43.107715999999968</v>
      </c>
      <c r="L31" s="98">
        <v>0</v>
      </c>
      <c r="M31" s="98">
        <v>0</v>
      </c>
      <c r="N31" s="98">
        <v>0</v>
      </c>
      <c r="O31" s="98">
        <v>0</v>
      </c>
      <c r="P31" s="97">
        <f t="shared" si="0"/>
        <v>158.09334700000005</v>
      </c>
      <c r="W31" s="57"/>
      <c r="X31" s="56"/>
    </row>
    <row r="32" spans="2:24" x14ac:dyDescent="0.2">
      <c r="B32" s="72" t="s">
        <v>142</v>
      </c>
      <c r="C32" s="93" t="s">
        <v>723</v>
      </c>
      <c r="D32" s="98">
        <v>19197.686783000001</v>
      </c>
      <c r="E32" s="98">
        <v>12711.238198999999</v>
      </c>
      <c r="F32" s="98">
        <v>23816.596022999998</v>
      </c>
      <c r="G32" s="98">
        <v>17679.542589999997</v>
      </c>
      <c r="H32" s="98">
        <v>19249.976440999999</v>
      </c>
      <c r="I32" s="98">
        <v>27643.996935000003</v>
      </c>
      <c r="J32" s="98">
        <v>35906.523629999996</v>
      </c>
      <c r="K32" s="98">
        <v>39003.751045999918</v>
      </c>
      <c r="L32" s="98">
        <v>16608.441249</v>
      </c>
      <c r="M32" s="98">
        <v>33175.995418999999</v>
      </c>
      <c r="N32" s="98">
        <v>30950.317976999999</v>
      </c>
      <c r="O32" s="98">
        <v>30495.505838999998</v>
      </c>
      <c r="P32" s="97">
        <f t="shared" si="0"/>
        <v>306439.57213099988</v>
      </c>
      <c r="W32" s="57"/>
      <c r="X32" s="56"/>
    </row>
    <row r="33" spans="2:24" x14ac:dyDescent="0.2">
      <c r="B33" s="72" t="s">
        <v>769</v>
      </c>
      <c r="C33" s="93" t="s">
        <v>723</v>
      </c>
      <c r="D33" s="98">
        <v>27785.216996000003</v>
      </c>
      <c r="E33" s="98">
        <v>23492.566663000001</v>
      </c>
      <c r="F33" s="98">
        <v>27617.937857000001</v>
      </c>
      <c r="G33" s="98">
        <v>22195.310776000002</v>
      </c>
      <c r="H33" s="98">
        <v>20199.095752999998</v>
      </c>
      <c r="I33" s="98">
        <v>17639.711549</v>
      </c>
      <c r="J33" s="98">
        <v>19611.235401000002</v>
      </c>
      <c r="K33" s="98">
        <v>23248.059370000006</v>
      </c>
      <c r="L33" s="98">
        <v>25666.029221000001</v>
      </c>
      <c r="M33" s="98">
        <v>29453.163168000003</v>
      </c>
      <c r="N33" s="98">
        <v>29848.46371</v>
      </c>
      <c r="O33" s="98">
        <v>31762.427854999998</v>
      </c>
      <c r="P33" s="97">
        <f t="shared" si="0"/>
        <v>298519.21831900004</v>
      </c>
      <c r="W33" s="57"/>
      <c r="X33" s="56"/>
    </row>
    <row r="34" spans="2:24" x14ac:dyDescent="0.2">
      <c r="B34" s="72" t="s">
        <v>781</v>
      </c>
      <c r="C34" s="93" t="s">
        <v>723</v>
      </c>
      <c r="D34" s="98">
        <v>220.165672</v>
      </c>
      <c r="E34" s="98">
        <v>125.63033900000001</v>
      </c>
      <c r="F34" s="98">
        <v>52.259169999999997</v>
      </c>
      <c r="G34" s="98">
        <v>11.584425</v>
      </c>
      <c r="H34" s="98">
        <v>98.089026000000004</v>
      </c>
      <c r="I34" s="98">
        <v>0</v>
      </c>
      <c r="J34" s="98">
        <v>0</v>
      </c>
      <c r="K34" s="98">
        <v>0</v>
      </c>
      <c r="L34" s="98">
        <v>51.062824999999997</v>
      </c>
      <c r="M34" s="98">
        <v>296.80966899999999</v>
      </c>
      <c r="N34" s="98">
        <v>297.90024499999998</v>
      </c>
      <c r="O34" s="98">
        <v>294.07013900000004</v>
      </c>
      <c r="P34" s="97">
        <f t="shared" si="0"/>
        <v>1447.5715100000002</v>
      </c>
      <c r="W34" s="57"/>
      <c r="X34" s="56"/>
    </row>
    <row r="35" spans="2:24" x14ac:dyDescent="0.2">
      <c r="B35" s="72" t="s">
        <v>782</v>
      </c>
      <c r="C35" s="93" t="s">
        <v>723</v>
      </c>
      <c r="D35" s="98">
        <v>0</v>
      </c>
      <c r="E35" s="98">
        <v>0</v>
      </c>
      <c r="F35" s="98">
        <v>0</v>
      </c>
      <c r="G35" s="98">
        <v>0</v>
      </c>
      <c r="H35" s="98">
        <v>1122.7513779999999</v>
      </c>
      <c r="I35" s="98">
        <v>12177.464472</v>
      </c>
      <c r="J35" s="98">
        <v>14953.412671</v>
      </c>
      <c r="K35" s="98">
        <v>19034.714009999985</v>
      </c>
      <c r="L35" s="98">
        <v>20313.171524000001</v>
      </c>
      <c r="M35" s="98">
        <v>22895.517051999999</v>
      </c>
      <c r="N35" s="98">
        <v>22511.966479999999</v>
      </c>
      <c r="O35" s="98">
        <v>21848.70017</v>
      </c>
      <c r="P35" s="97">
        <f t="shared" si="0"/>
        <v>134857.69775699999</v>
      </c>
      <c r="W35" s="57"/>
      <c r="X35" s="56"/>
    </row>
    <row r="36" spans="2:24" x14ac:dyDescent="0.2">
      <c r="B36" s="72" t="s">
        <v>75</v>
      </c>
      <c r="C36" s="93" t="s">
        <v>723</v>
      </c>
      <c r="D36" s="98">
        <v>506.95308</v>
      </c>
      <c r="E36" s="98">
        <v>56.944549000000002</v>
      </c>
      <c r="F36" s="98">
        <v>12.374102000000001</v>
      </c>
      <c r="G36" s="98">
        <v>172.90574900000001</v>
      </c>
      <c r="H36" s="98">
        <v>207.17677900000001</v>
      </c>
      <c r="I36" s="98">
        <v>221.19778700000001</v>
      </c>
      <c r="J36" s="98">
        <v>179.74014199999999</v>
      </c>
      <c r="K36" s="98">
        <v>243.18517299999991</v>
      </c>
      <c r="L36" s="98">
        <v>366.944368</v>
      </c>
      <c r="M36" s="98">
        <v>1033.6047639999999</v>
      </c>
      <c r="N36" s="98">
        <v>1803.397829</v>
      </c>
      <c r="O36" s="98">
        <v>2581.073578</v>
      </c>
      <c r="P36" s="97">
        <f t="shared" si="0"/>
        <v>7385.4978999999985</v>
      </c>
      <c r="W36" s="57"/>
      <c r="X36" s="56"/>
    </row>
    <row r="37" spans="2:24" x14ac:dyDescent="0.2">
      <c r="B37" s="72" t="s">
        <v>98</v>
      </c>
      <c r="C37" s="93" t="s">
        <v>723</v>
      </c>
      <c r="D37" s="98">
        <v>15324.400737000002</v>
      </c>
      <c r="E37" s="98">
        <v>15636.608858000001</v>
      </c>
      <c r="F37" s="98">
        <v>15410.539901</v>
      </c>
      <c r="G37" s="98">
        <v>17197.259636999999</v>
      </c>
      <c r="H37" s="98">
        <v>15713.850237999999</v>
      </c>
      <c r="I37" s="98">
        <v>16678.985265000003</v>
      </c>
      <c r="J37" s="98">
        <v>14192.864154999997</v>
      </c>
      <c r="K37" s="98">
        <v>14387.907844000007</v>
      </c>
      <c r="L37" s="98">
        <v>17760.783986000002</v>
      </c>
      <c r="M37" s="98">
        <v>14077.061040000002</v>
      </c>
      <c r="N37" s="98">
        <v>6550.7103639999996</v>
      </c>
      <c r="O37" s="98">
        <v>14136.307718</v>
      </c>
      <c r="P37" s="97">
        <f t="shared" si="0"/>
        <v>177067.27974300002</v>
      </c>
      <c r="W37" s="57"/>
      <c r="X37" s="56"/>
    </row>
    <row r="38" spans="2:24" x14ac:dyDescent="0.2">
      <c r="B38" s="72" t="s">
        <v>608</v>
      </c>
      <c r="C38" s="93" t="s">
        <v>723</v>
      </c>
      <c r="D38" s="98">
        <v>426.81601700000004</v>
      </c>
      <c r="E38" s="98">
        <v>222.145388</v>
      </c>
      <c r="F38" s="98">
        <v>156.65896799999999</v>
      </c>
      <c r="G38" s="98">
        <v>65.865272000000004</v>
      </c>
      <c r="H38" s="98">
        <v>77.707788999999906</v>
      </c>
      <c r="I38" s="98">
        <v>143.954993</v>
      </c>
      <c r="J38" s="98">
        <v>220.67938599999999</v>
      </c>
      <c r="K38" s="98">
        <v>340.60772700000001</v>
      </c>
      <c r="L38" s="98">
        <v>448.357845</v>
      </c>
      <c r="M38" s="98">
        <v>533.31267199999991</v>
      </c>
      <c r="N38" s="98">
        <v>658.54536500000006</v>
      </c>
      <c r="O38" s="98">
        <v>681.6766550000001</v>
      </c>
      <c r="P38" s="97">
        <f t="shared" si="0"/>
        <v>3976.3280770000001</v>
      </c>
      <c r="W38" s="57"/>
      <c r="X38" s="56"/>
    </row>
    <row r="39" spans="2:24" x14ac:dyDescent="0.2">
      <c r="B39" s="72" t="s">
        <v>596</v>
      </c>
      <c r="C39" s="93" t="s">
        <v>723</v>
      </c>
      <c r="D39" s="98">
        <v>237.29317600000002</v>
      </c>
      <c r="E39" s="98">
        <v>122.359171</v>
      </c>
      <c r="F39" s="98">
        <v>1113.351044</v>
      </c>
      <c r="G39" s="98">
        <v>854.69191499999999</v>
      </c>
      <c r="H39" s="98">
        <v>1961.802447</v>
      </c>
      <c r="I39" s="98">
        <v>2730.6260159999997</v>
      </c>
      <c r="J39" s="98">
        <v>3052.2225830000002</v>
      </c>
      <c r="K39" s="98">
        <v>3166.2818270000007</v>
      </c>
      <c r="L39" s="98">
        <v>1822.9151569999999</v>
      </c>
      <c r="M39" s="98">
        <v>2119.3339559999999</v>
      </c>
      <c r="N39" s="98">
        <v>1320.709077</v>
      </c>
      <c r="O39" s="98">
        <v>707.68237799999997</v>
      </c>
      <c r="P39" s="97">
        <f t="shared" si="0"/>
        <v>19209.268747000002</v>
      </c>
      <c r="W39" s="57"/>
      <c r="X39" s="56"/>
    </row>
    <row r="40" spans="2:24" x14ac:dyDescent="0.2">
      <c r="B40" s="72" t="s">
        <v>620</v>
      </c>
      <c r="C40" s="93" t="s">
        <v>723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97">
        <f t="shared" si="0"/>
        <v>0</v>
      </c>
      <c r="W40" s="57"/>
      <c r="X40" s="56"/>
    </row>
    <row r="41" spans="2:24" x14ac:dyDescent="0.2">
      <c r="B41" s="72" t="s">
        <v>560</v>
      </c>
      <c r="C41" s="93" t="s">
        <v>723</v>
      </c>
      <c r="D41" s="98">
        <v>858.15991099999997</v>
      </c>
      <c r="E41" s="98">
        <v>469.885132</v>
      </c>
      <c r="F41" s="98">
        <v>367.721745</v>
      </c>
      <c r="G41" s="98">
        <v>1070.9282740000001</v>
      </c>
      <c r="H41" s="98">
        <v>1752.0199240000002</v>
      </c>
      <c r="I41" s="98">
        <v>1863.7815660000001</v>
      </c>
      <c r="J41" s="98">
        <v>1970.5550210000001</v>
      </c>
      <c r="K41" s="98">
        <v>1982.1214009999987</v>
      </c>
      <c r="L41" s="98">
        <v>1169.089529000001</v>
      </c>
      <c r="M41" s="98">
        <v>1555.9099949999982</v>
      </c>
      <c r="N41" s="98">
        <v>1291.6998789999989</v>
      </c>
      <c r="O41" s="98">
        <v>935.52108900000007</v>
      </c>
      <c r="P41" s="97">
        <f t="shared" si="0"/>
        <v>15287.393465999996</v>
      </c>
      <c r="W41" s="57"/>
      <c r="X41" s="56"/>
    </row>
    <row r="42" spans="2:24" x14ac:dyDescent="0.2">
      <c r="B42" s="72" t="s">
        <v>482</v>
      </c>
      <c r="C42" s="93" t="s">
        <v>723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98">
        <v>0</v>
      </c>
      <c r="O42" s="98">
        <v>0</v>
      </c>
      <c r="P42" s="97">
        <f t="shared" si="0"/>
        <v>0</v>
      </c>
      <c r="W42" s="57"/>
      <c r="X42" s="56"/>
    </row>
    <row r="43" spans="2:24" x14ac:dyDescent="0.2">
      <c r="B43" s="72" t="s">
        <v>672</v>
      </c>
      <c r="C43" s="93" t="s">
        <v>723</v>
      </c>
      <c r="D43" s="98">
        <v>20592.024378000002</v>
      </c>
      <c r="E43" s="98">
        <v>17040.223662999997</v>
      </c>
      <c r="F43" s="98">
        <v>21634.836285000001</v>
      </c>
      <c r="G43" s="98">
        <v>19222.577235999997</v>
      </c>
      <c r="H43" s="98">
        <v>25108.427957999997</v>
      </c>
      <c r="I43" s="98">
        <v>36076.60523999999</v>
      </c>
      <c r="J43" s="98">
        <v>43119.920247999995</v>
      </c>
      <c r="K43" s="98">
        <v>45053.880215000056</v>
      </c>
      <c r="L43" s="98">
        <v>25047.565526000002</v>
      </c>
      <c r="M43" s="98">
        <v>44916.257917000003</v>
      </c>
      <c r="N43" s="98">
        <v>29948.672500000001</v>
      </c>
      <c r="O43" s="98">
        <v>25398.725101</v>
      </c>
      <c r="P43" s="97">
        <f t="shared" si="0"/>
        <v>353159.71626700001</v>
      </c>
      <c r="W43" s="57"/>
      <c r="X43" s="56"/>
    </row>
    <row r="44" spans="2:24" x14ac:dyDescent="0.2">
      <c r="B44" s="72" t="s">
        <v>762</v>
      </c>
      <c r="C44" s="93" t="s">
        <v>723</v>
      </c>
      <c r="D44" s="98">
        <v>2648.9517540000002</v>
      </c>
      <c r="E44" s="98">
        <v>2113.8405359999997</v>
      </c>
      <c r="F44" s="98">
        <v>2672.5788750000002</v>
      </c>
      <c r="G44" s="98">
        <v>2218.809068</v>
      </c>
      <c r="H44" s="98">
        <v>2203.1713839999998</v>
      </c>
      <c r="I44" s="98">
        <v>1792.469746</v>
      </c>
      <c r="J44" s="98">
        <v>2032.8278929999999</v>
      </c>
      <c r="K44" s="98">
        <v>2345.2099900000003</v>
      </c>
      <c r="L44" s="98">
        <v>1770.0546989999998</v>
      </c>
      <c r="M44" s="98">
        <v>2773.2678559999999</v>
      </c>
      <c r="N44" s="98">
        <v>2829.5554429999997</v>
      </c>
      <c r="O44" s="98">
        <v>2963.71351</v>
      </c>
      <c r="P44" s="97">
        <f t="shared" si="0"/>
        <v>28364.450754000001</v>
      </c>
      <c r="W44" s="57"/>
      <c r="X44" s="56"/>
    </row>
    <row r="45" spans="2:24" x14ac:dyDescent="0.2">
      <c r="B45" s="72" t="s">
        <v>783</v>
      </c>
      <c r="C45" s="93" t="s">
        <v>723</v>
      </c>
      <c r="D45" s="98">
        <v>85.293396999999999</v>
      </c>
      <c r="E45" s="98">
        <v>739.85565199999996</v>
      </c>
      <c r="F45" s="98">
        <v>666.50401399999998</v>
      </c>
      <c r="G45" s="98">
        <v>450.69940100000002</v>
      </c>
      <c r="H45" s="98">
        <v>355.90583500000002</v>
      </c>
      <c r="I45" s="98">
        <v>290.478004</v>
      </c>
      <c r="J45" s="98">
        <v>390.11847499999999</v>
      </c>
      <c r="K45" s="98">
        <v>531.73086700000022</v>
      </c>
      <c r="L45" s="98">
        <v>675.27819199999999</v>
      </c>
      <c r="M45" s="98">
        <v>734.90997100000004</v>
      </c>
      <c r="N45" s="98">
        <v>936.64444499999991</v>
      </c>
      <c r="O45" s="98">
        <v>1034.297652</v>
      </c>
      <c r="P45" s="97">
        <f t="shared" si="0"/>
        <v>6891.715905</v>
      </c>
      <c r="W45" s="57"/>
      <c r="X45" s="56"/>
    </row>
    <row r="46" spans="2:24" x14ac:dyDescent="0.2">
      <c r="B46" s="72" t="s">
        <v>784</v>
      </c>
      <c r="C46" s="93" t="s">
        <v>723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131.35629599999999</v>
      </c>
      <c r="K46" s="98">
        <v>177.85044500000015</v>
      </c>
      <c r="L46" s="98">
        <v>613.76827199999991</v>
      </c>
      <c r="M46" s="98">
        <v>689.77485999999999</v>
      </c>
      <c r="N46" s="98">
        <v>879.46208700000102</v>
      </c>
      <c r="O46" s="98">
        <v>967.53458999999998</v>
      </c>
      <c r="P46" s="97">
        <f t="shared" si="0"/>
        <v>3459.7465500000008</v>
      </c>
      <c r="W46" s="57"/>
      <c r="X46" s="56"/>
    </row>
    <row r="47" spans="2:24" x14ac:dyDescent="0.2">
      <c r="B47" s="72" t="s">
        <v>99</v>
      </c>
      <c r="C47" s="93" t="s">
        <v>723</v>
      </c>
      <c r="D47" s="98">
        <v>7.8473370000000005</v>
      </c>
      <c r="E47" s="98">
        <v>0</v>
      </c>
      <c r="F47" s="98">
        <v>49.332844999999999</v>
      </c>
      <c r="G47" s="98">
        <v>121.11362200000001</v>
      </c>
      <c r="H47" s="98">
        <v>475.59632400000004</v>
      </c>
      <c r="I47" s="98">
        <v>524.57110299999999</v>
      </c>
      <c r="J47" s="98">
        <v>656.22983599999998</v>
      </c>
      <c r="K47" s="98">
        <v>622.30943500000001</v>
      </c>
      <c r="L47" s="98">
        <v>512.60440000000006</v>
      </c>
      <c r="M47" s="98">
        <v>456.18855899999903</v>
      </c>
      <c r="N47" s="98">
        <v>447.88500199999999</v>
      </c>
      <c r="O47" s="98">
        <v>399.12225999999998</v>
      </c>
      <c r="P47" s="97">
        <f t="shared" si="0"/>
        <v>4272.8007229999994</v>
      </c>
      <c r="W47" s="57"/>
      <c r="X47" s="56"/>
    </row>
    <row r="48" spans="2:24" x14ac:dyDescent="0.2">
      <c r="B48" s="72" t="s">
        <v>59</v>
      </c>
      <c r="C48" s="93" t="s">
        <v>723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0</v>
      </c>
      <c r="L48" s="98">
        <v>0</v>
      </c>
      <c r="M48" s="98">
        <v>0</v>
      </c>
      <c r="N48" s="98">
        <v>0</v>
      </c>
      <c r="O48" s="98">
        <v>0</v>
      </c>
      <c r="P48" s="97">
        <f t="shared" si="0"/>
        <v>0</v>
      </c>
      <c r="W48" s="57"/>
      <c r="X48" s="56"/>
    </row>
    <row r="49" spans="2:24" x14ac:dyDescent="0.2">
      <c r="B49" s="72" t="s">
        <v>97</v>
      </c>
      <c r="C49" s="93" t="s">
        <v>723</v>
      </c>
      <c r="D49" s="98">
        <v>0</v>
      </c>
      <c r="E49" s="98">
        <v>0</v>
      </c>
      <c r="F49" s="98">
        <v>92.097399999999809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8">
        <v>0</v>
      </c>
      <c r="P49" s="97">
        <f t="shared" si="0"/>
        <v>92.097399999999809</v>
      </c>
      <c r="W49" s="57"/>
      <c r="X49" s="56"/>
    </row>
    <row r="50" spans="2:24" x14ac:dyDescent="0.2">
      <c r="B50" s="72" t="s">
        <v>604</v>
      </c>
      <c r="C50" s="93" t="s">
        <v>723</v>
      </c>
      <c r="D50" s="98">
        <v>8274.6633000000002</v>
      </c>
      <c r="E50" s="98">
        <v>9667.5578859999896</v>
      </c>
      <c r="F50" s="98">
        <v>7904.9087399999999</v>
      </c>
      <c r="G50" s="98">
        <v>3866.4427519999999</v>
      </c>
      <c r="H50" s="98">
        <v>6177.153061</v>
      </c>
      <c r="I50" s="98">
        <v>6764.8515619999998</v>
      </c>
      <c r="J50" s="98">
        <v>6844.0062049999997</v>
      </c>
      <c r="K50" s="98">
        <v>10800.081719</v>
      </c>
      <c r="L50" s="98">
        <v>8408.4146910000018</v>
      </c>
      <c r="M50" s="98">
        <v>4078.2828310000004</v>
      </c>
      <c r="N50" s="98">
        <v>0</v>
      </c>
      <c r="O50" s="98">
        <v>0</v>
      </c>
      <c r="P50" s="97">
        <f t="shared" si="0"/>
        <v>72786.362746999992</v>
      </c>
      <c r="W50" s="57"/>
      <c r="X50" s="56"/>
    </row>
    <row r="51" spans="2:24" x14ac:dyDescent="0.2">
      <c r="B51" s="72" t="s">
        <v>54</v>
      </c>
      <c r="C51" s="93" t="s">
        <v>723</v>
      </c>
      <c r="D51" s="98">
        <v>235.61012299999999</v>
      </c>
      <c r="E51" s="98">
        <v>158.91584600000002</v>
      </c>
      <c r="F51" s="98">
        <v>182.52427399999999</v>
      </c>
      <c r="G51" s="98">
        <v>166.77623700000001</v>
      </c>
      <c r="H51" s="98">
        <v>337.23202199999997</v>
      </c>
      <c r="I51" s="98">
        <v>331.58574800000002</v>
      </c>
      <c r="J51" s="98">
        <v>301.20145500000001</v>
      </c>
      <c r="K51" s="98">
        <v>291.59179699999987</v>
      </c>
      <c r="L51" s="98">
        <v>296.00692199999997</v>
      </c>
      <c r="M51" s="98">
        <v>291.66145899999998</v>
      </c>
      <c r="N51" s="98">
        <v>311.684304</v>
      </c>
      <c r="O51" s="98">
        <v>338.46943399999998</v>
      </c>
      <c r="P51" s="97">
        <f t="shared" si="0"/>
        <v>3243.2596209999997</v>
      </c>
      <c r="W51" s="57"/>
      <c r="X51" s="56"/>
    </row>
    <row r="52" spans="2:24" x14ac:dyDescent="0.2">
      <c r="B52" s="72" t="s">
        <v>785</v>
      </c>
      <c r="C52" s="93" t="s">
        <v>723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97">
        <f t="shared" si="0"/>
        <v>0</v>
      </c>
      <c r="W52" s="57"/>
      <c r="X52" s="56"/>
    </row>
    <row r="53" spans="2:24" x14ac:dyDescent="0.2">
      <c r="B53" s="72" t="s">
        <v>786</v>
      </c>
      <c r="C53" s="93" t="s">
        <v>723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97">
        <f t="shared" si="0"/>
        <v>0</v>
      </c>
      <c r="W53" s="57"/>
      <c r="X53" s="56"/>
    </row>
    <row r="54" spans="2:24" x14ac:dyDescent="0.2">
      <c r="B54" s="72" t="s">
        <v>731</v>
      </c>
      <c r="C54" s="93" t="s">
        <v>723</v>
      </c>
      <c r="D54" s="98">
        <v>311.91856800000005</v>
      </c>
      <c r="E54" s="98">
        <v>183.93925200000001</v>
      </c>
      <c r="F54" s="98">
        <v>204.72737499999999</v>
      </c>
      <c r="G54" s="98">
        <v>182.61376100000001</v>
      </c>
      <c r="H54" s="98">
        <v>788.26550600000098</v>
      </c>
      <c r="I54" s="98">
        <v>1474.8056510000001</v>
      </c>
      <c r="J54" s="98">
        <v>1546.2120260000002</v>
      </c>
      <c r="K54" s="98">
        <v>1748.3408759999988</v>
      </c>
      <c r="L54" s="98">
        <v>948.28860799999893</v>
      </c>
      <c r="M54" s="98">
        <v>616.79210900000101</v>
      </c>
      <c r="N54" s="98">
        <v>499.23432299999996</v>
      </c>
      <c r="O54" s="98">
        <v>405.206569</v>
      </c>
      <c r="P54" s="97">
        <f t="shared" si="0"/>
        <v>8910.3446239999994</v>
      </c>
      <c r="W54" s="57"/>
      <c r="X54" s="56"/>
    </row>
    <row r="55" spans="2:24" x14ac:dyDescent="0.2">
      <c r="B55" s="72" t="s">
        <v>732</v>
      </c>
      <c r="C55" s="93" t="s">
        <v>723</v>
      </c>
      <c r="D55" s="98">
        <v>4175.0121740000004</v>
      </c>
      <c r="E55" s="98">
        <v>3005.9105939999999</v>
      </c>
      <c r="F55" s="98">
        <v>1678.4381040000001</v>
      </c>
      <c r="G55" s="98">
        <v>1206.3109220000001</v>
      </c>
      <c r="H55" s="98">
        <v>1302.2065519999999</v>
      </c>
      <c r="I55" s="98">
        <v>25.648069999999997</v>
      </c>
      <c r="J55" s="98">
        <v>1195.7577709999998</v>
      </c>
      <c r="K55" s="98">
        <v>1301.4480699999997</v>
      </c>
      <c r="L55" s="98">
        <v>33.122737000000001</v>
      </c>
      <c r="M55" s="98">
        <v>1620.9479709999998</v>
      </c>
      <c r="N55" s="98">
        <v>2239.7212549999999</v>
      </c>
      <c r="O55" s="98">
        <v>1639.8342670000002</v>
      </c>
      <c r="P55" s="97">
        <f t="shared" si="0"/>
        <v>19424.358486999998</v>
      </c>
      <c r="W55" s="57"/>
      <c r="X55" s="56"/>
    </row>
    <row r="56" spans="2:24" x14ac:dyDescent="0.2">
      <c r="B56" s="72" t="s">
        <v>699</v>
      </c>
      <c r="C56" s="93" t="s">
        <v>723</v>
      </c>
      <c r="D56" s="98">
        <v>3.545309</v>
      </c>
      <c r="E56" s="98">
        <v>5.3440700000000003</v>
      </c>
      <c r="F56" s="98">
        <v>3.4586260000000002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  <c r="L56" s="98">
        <v>0</v>
      </c>
      <c r="M56" s="98">
        <v>0</v>
      </c>
      <c r="N56" s="98">
        <v>0</v>
      </c>
      <c r="O56" s="98">
        <v>0</v>
      </c>
      <c r="P56" s="97">
        <f t="shared" si="0"/>
        <v>12.348005000000001</v>
      </c>
      <c r="W56" s="57"/>
      <c r="X56" s="56"/>
    </row>
    <row r="57" spans="2:24" x14ac:dyDescent="0.2">
      <c r="B57" s="72" t="s">
        <v>76</v>
      </c>
      <c r="C57" s="93" t="s">
        <v>723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0</v>
      </c>
      <c r="P57" s="97">
        <f t="shared" si="0"/>
        <v>0</v>
      </c>
      <c r="W57" s="57"/>
      <c r="X57" s="56"/>
    </row>
    <row r="58" spans="2:24" x14ac:dyDescent="0.2">
      <c r="B58" s="72" t="s">
        <v>613</v>
      </c>
      <c r="C58" s="93" t="s">
        <v>723</v>
      </c>
      <c r="D58" s="98">
        <v>1472.502653</v>
      </c>
      <c r="E58" s="98">
        <v>688.48802300000102</v>
      </c>
      <c r="F58" s="98">
        <v>676.63037600000007</v>
      </c>
      <c r="G58" s="98">
        <v>980.76918999999998</v>
      </c>
      <c r="H58" s="98">
        <v>1707.2199250000001</v>
      </c>
      <c r="I58" s="98">
        <v>1753.9965810000001</v>
      </c>
      <c r="J58" s="98">
        <v>1739.0414020000001</v>
      </c>
      <c r="K58" s="98">
        <v>1869.5041080000005</v>
      </c>
      <c r="L58" s="98">
        <v>1729.8552299999999</v>
      </c>
      <c r="M58" s="98">
        <v>1695.0420100000001</v>
      </c>
      <c r="N58" s="98">
        <v>2237.1961679999999</v>
      </c>
      <c r="O58" s="98">
        <v>1809.486449</v>
      </c>
      <c r="P58" s="97">
        <f t="shared" si="0"/>
        <v>18359.732115000003</v>
      </c>
      <c r="W58" s="57"/>
      <c r="X58" s="56"/>
    </row>
    <row r="59" spans="2:24" x14ac:dyDescent="0.2">
      <c r="B59" s="72" t="s">
        <v>693</v>
      </c>
      <c r="C59" s="93" t="s">
        <v>723</v>
      </c>
      <c r="D59" s="98">
        <v>2418.3888659999998</v>
      </c>
      <c r="E59" s="98">
        <v>1894.0820079999999</v>
      </c>
      <c r="F59" s="98">
        <v>1796.9259569999999</v>
      </c>
      <c r="G59" s="98">
        <v>1181.261348</v>
      </c>
      <c r="H59" s="98">
        <v>819.42367899999999</v>
      </c>
      <c r="I59" s="98">
        <v>713.72123400000009</v>
      </c>
      <c r="J59" s="98">
        <v>915.81011000000001</v>
      </c>
      <c r="K59" s="98">
        <v>1213.9257720000001</v>
      </c>
      <c r="L59" s="98">
        <v>1471.0686759999999</v>
      </c>
      <c r="M59" s="98">
        <v>2019.6030109999999</v>
      </c>
      <c r="N59" s="98">
        <v>2338.9639090000001</v>
      </c>
      <c r="O59" s="98">
        <v>2540.1394150000001</v>
      </c>
      <c r="P59" s="97">
        <f t="shared" si="0"/>
        <v>19323.313985000004</v>
      </c>
      <c r="W59" s="57"/>
      <c r="X59" s="56"/>
    </row>
    <row r="60" spans="2:24" x14ac:dyDescent="0.2">
      <c r="B60" s="72" t="s">
        <v>728</v>
      </c>
      <c r="C60" s="93" t="s">
        <v>723</v>
      </c>
      <c r="D60" s="98">
        <v>813.56738399999995</v>
      </c>
      <c r="E60" s="98">
        <v>633.30136399999901</v>
      </c>
      <c r="F60" s="98">
        <v>607.41502400000104</v>
      </c>
      <c r="G60" s="98">
        <v>416.55123700000001</v>
      </c>
      <c r="H60" s="98">
        <v>263.14697999999999</v>
      </c>
      <c r="I60" s="98">
        <v>208.80951999999999</v>
      </c>
      <c r="J60" s="98">
        <v>267.40513099999998</v>
      </c>
      <c r="K60" s="98">
        <v>408.99625399999979</v>
      </c>
      <c r="L60" s="98">
        <v>484.26927899999998</v>
      </c>
      <c r="M60" s="98">
        <v>669.42882900000006</v>
      </c>
      <c r="N60" s="98">
        <v>805.31650100000002</v>
      </c>
      <c r="O60" s="98">
        <v>871.66231200000095</v>
      </c>
      <c r="P60" s="97">
        <f t="shared" si="0"/>
        <v>6449.8698150000009</v>
      </c>
      <c r="W60" s="57"/>
      <c r="X60" s="56"/>
    </row>
    <row r="61" spans="2:24" x14ac:dyDescent="0.2">
      <c r="B61" s="72" t="s">
        <v>787</v>
      </c>
      <c r="C61" s="93" t="s">
        <v>723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7">
        <f t="shared" si="0"/>
        <v>0</v>
      </c>
      <c r="W61" s="57"/>
      <c r="X61" s="56"/>
    </row>
    <row r="62" spans="2:24" x14ac:dyDescent="0.2">
      <c r="B62" s="72" t="s">
        <v>752</v>
      </c>
      <c r="C62" s="93" t="s">
        <v>723</v>
      </c>
      <c r="D62" s="98">
        <v>953.63366099999996</v>
      </c>
      <c r="E62" s="98">
        <v>723.98933999999997</v>
      </c>
      <c r="F62" s="98">
        <v>683.47552199999996</v>
      </c>
      <c r="G62" s="98">
        <v>407.954385</v>
      </c>
      <c r="H62" s="98">
        <v>223.10760099999999</v>
      </c>
      <c r="I62" s="98">
        <v>154.380054</v>
      </c>
      <c r="J62" s="98">
        <v>255.19609199999999</v>
      </c>
      <c r="K62" s="98">
        <v>351.38395199999985</v>
      </c>
      <c r="L62" s="98">
        <v>507.01305300000001</v>
      </c>
      <c r="M62" s="98">
        <v>650.11586</v>
      </c>
      <c r="N62" s="98">
        <v>824.50592599999993</v>
      </c>
      <c r="O62" s="98">
        <v>951.47188100000108</v>
      </c>
      <c r="P62" s="97">
        <f t="shared" si="0"/>
        <v>6686.2273270000005</v>
      </c>
      <c r="W62" s="57"/>
      <c r="X62" s="56"/>
    </row>
    <row r="63" spans="2:24" x14ac:dyDescent="0.2">
      <c r="B63" s="72" t="s">
        <v>605</v>
      </c>
      <c r="C63" s="93" t="s">
        <v>723</v>
      </c>
      <c r="D63" s="98">
        <v>25575.150539999999</v>
      </c>
      <c r="E63" s="98">
        <v>21588.161157999999</v>
      </c>
      <c r="F63" s="98">
        <v>19402.95894</v>
      </c>
      <c r="G63" s="98">
        <v>14238.506297000002</v>
      </c>
      <c r="H63" s="98">
        <v>9714.5435600000001</v>
      </c>
      <c r="I63" s="98">
        <v>7594.2630390000004</v>
      </c>
      <c r="J63" s="98">
        <v>9858.018320000001</v>
      </c>
      <c r="K63" s="98">
        <v>13160.88155899999</v>
      </c>
      <c r="L63" s="98">
        <v>17553.789712999998</v>
      </c>
      <c r="M63" s="98">
        <v>19839.128421000001</v>
      </c>
      <c r="N63" s="98">
        <v>25673.510117000002</v>
      </c>
      <c r="O63" s="98">
        <v>29342.133664999998</v>
      </c>
      <c r="P63" s="97">
        <f t="shared" si="0"/>
        <v>213541.04532899999</v>
      </c>
      <c r="W63" s="57"/>
      <c r="X63" s="56"/>
    </row>
    <row r="64" spans="2:24" x14ac:dyDescent="0.2">
      <c r="B64" s="72" t="s">
        <v>623</v>
      </c>
      <c r="C64" s="93" t="s">
        <v>723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0</v>
      </c>
      <c r="N64" s="98">
        <v>0</v>
      </c>
      <c r="O64" s="98">
        <v>0</v>
      </c>
      <c r="P64" s="97">
        <f t="shared" si="0"/>
        <v>0</v>
      </c>
      <c r="W64" s="57"/>
      <c r="X64" s="56"/>
    </row>
    <row r="65" spans="2:24" x14ac:dyDescent="0.2">
      <c r="B65" s="72" t="s">
        <v>2</v>
      </c>
      <c r="C65" s="93" t="s">
        <v>723</v>
      </c>
      <c r="D65" s="98">
        <v>18419.583585799999</v>
      </c>
      <c r="E65" s="98">
        <v>16569.617607799999</v>
      </c>
      <c r="F65" s="98">
        <v>11367.969048000001</v>
      </c>
      <c r="G65" s="98">
        <v>5801.3649570000007</v>
      </c>
      <c r="H65" s="98">
        <v>2133.8035589000001</v>
      </c>
      <c r="I65" s="98">
        <v>2570.3882327999972</v>
      </c>
      <c r="J65" s="98">
        <v>2520.1621544</v>
      </c>
      <c r="K65" s="98">
        <v>2532.2618540000003</v>
      </c>
      <c r="L65" s="98">
        <v>5952.1618846000001</v>
      </c>
      <c r="M65" s="98">
        <v>12174.572317100001</v>
      </c>
      <c r="N65" s="98">
        <v>15848.356615799999</v>
      </c>
      <c r="O65" s="98">
        <v>18549.771147299987</v>
      </c>
      <c r="P65" s="97">
        <f t="shared" si="0"/>
        <v>114440.01296349999</v>
      </c>
      <c r="W65" s="57"/>
      <c r="X65" s="56"/>
    </row>
    <row r="66" spans="2:24" x14ac:dyDescent="0.2">
      <c r="B66" s="72" t="s">
        <v>154</v>
      </c>
      <c r="C66" s="93" t="s">
        <v>723</v>
      </c>
      <c r="D66" s="98">
        <v>1334.516177</v>
      </c>
      <c r="E66" s="98">
        <v>277.76681000000002</v>
      </c>
      <c r="F66" s="98">
        <v>1134.6082670000001</v>
      </c>
      <c r="G66" s="98">
        <v>1728.082105</v>
      </c>
      <c r="H66" s="98">
        <v>2380.5766320000002</v>
      </c>
      <c r="I66" s="98">
        <v>3024.3551940000002</v>
      </c>
      <c r="J66" s="98">
        <v>3683.718801</v>
      </c>
      <c r="K66" s="98">
        <v>2889.0870830000022</v>
      </c>
      <c r="L66" s="98">
        <v>1961.3970609999999</v>
      </c>
      <c r="M66" s="98">
        <v>2093.5962930000001</v>
      </c>
      <c r="N66" s="98">
        <v>2467.8903790000004</v>
      </c>
      <c r="O66" s="98">
        <v>1385.1108940000001</v>
      </c>
      <c r="P66" s="97">
        <f t="shared" si="0"/>
        <v>24360.705696000001</v>
      </c>
      <c r="W66" s="57"/>
      <c r="X66" s="56"/>
    </row>
    <row r="67" spans="2:24" x14ac:dyDescent="0.2">
      <c r="B67" s="72" t="s">
        <v>128</v>
      </c>
      <c r="C67" s="93" t="s">
        <v>723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0</v>
      </c>
      <c r="K67" s="98">
        <v>0</v>
      </c>
      <c r="L67" s="98">
        <v>0</v>
      </c>
      <c r="M67" s="98">
        <v>0</v>
      </c>
      <c r="N67" s="98">
        <v>0</v>
      </c>
      <c r="O67" s="98">
        <v>0</v>
      </c>
      <c r="P67" s="97">
        <f t="shared" si="0"/>
        <v>0</v>
      </c>
      <c r="W67" s="57"/>
      <c r="X67" s="56"/>
    </row>
    <row r="68" spans="2:24" x14ac:dyDescent="0.2">
      <c r="B68" s="72" t="s">
        <v>77</v>
      </c>
      <c r="C68" s="93" t="s">
        <v>723</v>
      </c>
      <c r="D68" s="98">
        <v>17774.379745999999</v>
      </c>
      <c r="E68" s="98">
        <v>25521.996160999999</v>
      </c>
      <c r="F68" s="98">
        <v>27767.036066999997</v>
      </c>
      <c r="G68" s="98">
        <v>24246.126571000001</v>
      </c>
      <c r="H68" s="98">
        <v>28009.930552999998</v>
      </c>
      <c r="I68" s="98">
        <v>24790.338400000001</v>
      </c>
      <c r="J68" s="98">
        <v>18133.264089</v>
      </c>
      <c r="K68" s="98">
        <v>23700.967502999993</v>
      </c>
      <c r="L68" s="98">
        <v>20570.729366999989</v>
      </c>
      <c r="M68" s="98">
        <v>18275.630120000002</v>
      </c>
      <c r="N68" s="98">
        <v>9521.2416050000102</v>
      </c>
      <c r="O68" s="98">
        <v>14467.705281999999</v>
      </c>
      <c r="P68" s="97">
        <f t="shared" si="0"/>
        <v>252779.34546399998</v>
      </c>
      <c r="W68" s="57"/>
      <c r="X68" s="56"/>
    </row>
    <row r="69" spans="2:24" x14ac:dyDescent="0.2">
      <c r="B69" s="72" t="s">
        <v>180</v>
      </c>
      <c r="C69" s="93" t="s">
        <v>723</v>
      </c>
      <c r="D69" s="98">
        <v>527.04244499999902</v>
      </c>
      <c r="E69" s="98">
        <v>449.45749599999999</v>
      </c>
      <c r="F69" s="98">
        <v>502.70769900000005</v>
      </c>
      <c r="G69" s="98">
        <v>428.43116200000003</v>
      </c>
      <c r="H69" s="98">
        <v>345.96149800000001</v>
      </c>
      <c r="I69" s="98">
        <v>378.76111300000002</v>
      </c>
      <c r="J69" s="98">
        <v>356.75856699999997</v>
      </c>
      <c r="K69" s="98">
        <v>457.60442799999959</v>
      </c>
      <c r="L69" s="98">
        <v>479.74954500000001</v>
      </c>
      <c r="M69" s="98">
        <v>498.37985100000003</v>
      </c>
      <c r="N69" s="98">
        <v>473.41737000000001</v>
      </c>
      <c r="O69" s="98">
        <v>476.05093900000003</v>
      </c>
      <c r="P69" s="97">
        <f t="shared" si="0"/>
        <v>5374.3221129999984</v>
      </c>
      <c r="W69" s="57"/>
      <c r="X69" s="56"/>
    </row>
    <row r="70" spans="2:24" x14ac:dyDescent="0.2">
      <c r="B70" s="72" t="s">
        <v>611</v>
      </c>
      <c r="C70" s="93" t="s">
        <v>723</v>
      </c>
      <c r="D70" s="98">
        <v>30924.595711000002</v>
      </c>
      <c r="E70" s="98">
        <v>26152.533839</v>
      </c>
      <c r="F70" s="98">
        <v>28274.503181000004</v>
      </c>
      <c r="G70" s="98">
        <v>22004.253804</v>
      </c>
      <c r="H70" s="98">
        <v>18106.192323000003</v>
      </c>
      <c r="I70" s="98">
        <v>16459.935903000001</v>
      </c>
      <c r="J70" s="98">
        <v>17551.387237000003</v>
      </c>
      <c r="K70" s="98">
        <v>23066.427174000004</v>
      </c>
      <c r="L70" s="98">
        <v>25444.028796999999</v>
      </c>
      <c r="M70" s="98">
        <v>30261.920508999996</v>
      </c>
      <c r="N70" s="98">
        <v>32151.120063000002</v>
      </c>
      <c r="O70" s="98">
        <v>34267.116071999997</v>
      </c>
      <c r="P70" s="97">
        <f t="shared" si="0"/>
        <v>304664.01461299998</v>
      </c>
      <c r="W70" s="57"/>
      <c r="X70" s="56"/>
    </row>
    <row r="71" spans="2:24" x14ac:dyDescent="0.2">
      <c r="B71" s="72" t="s">
        <v>125</v>
      </c>
      <c r="C71" s="93" t="s">
        <v>723</v>
      </c>
      <c r="D71" s="98">
        <v>35.009534000000002</v>
      </c>
      <c r="E71" s="98">
        <v>0.15574100000000002</v>
      </c>
      <c r="F71" s="98">
        <v>0</v>
      </c>
      <c r="G71" s="98">
        <v>0.14721600000000001</v>
      </c>
      <c r="H71" s="98">
        <v>65.287341999999995</v>
      </c>
      <c r="I71" s="98">
        <v>215.73941600000001</v>
      </c>
      <c r="J71" s="98">
        <v>223.01578700000002</v>
      </c>
      <c r="K71" s="98">
        <v>223.43554299999974</v>
      </c>
      <c r="L71" s="98">
        <v>213.94625200000002</v>
      </c>
      <c r="M71" s="98">
        <v>187.86990900000001</v>
      </c>
      <c r="N71" s="98">
        <v>130.167069</v>
      </c>
      <c r="O71" s="98">
        <v>47.258680999999996</v>
      </c>
      <c r="P71" s="97">
        <f t="shared" si="0"/>
        <v>1342.0324899999998</v>
      </c>
      <c r="W71" s="57"/>
      <c r="X71" s="56"/>
    </row>
    <row r="72" spans="2:24" x14ac:dyDescent="0.2">
      <c r="B72" s="72" t="s">
        <v>790</v>
      </c>
      <c r="C72" s="93" t="s">
        <v>723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98">
        <v>0</v>
      </c>
      <c r="J72" s="98">
        <v>0</v>
      </c>
      <c r="K72" s="98">
        <v>0</v>
      </c>
      <c r="L72" s="98">
        <v>0</v>
      </c>
      <c r="M72" s="98">
        <v>0</v>
      </c>
      <c r="N72" s="98">
        <v>238.780058</v>
      </c>
      <c r="O72" s="98">
        <v>0</v>
      </c>
      <c r="P72" s="97">
        <f t="shared" si="0"/>
        <v>238.780058</v>
      </c>
      <c r="W72" s="57"/>
      <c r="X72" s="56"/>
    </row>
    <row r="73" spans="2:24" x14ac:dyDescent="0.2">
      <c r="B73" s="72" t="s">
        <v>724</v>
      </c>
      <c r="C73" s="93" t="s">
        <v>723</v>
      </c>
      <c r="D73" s="98">
        <v>7610.5445319999999</v>
      </c>
      <c r="E73" s="98">
        <v>6343.1779770000003</v>
      </c>
      <c r="F73" s="98">
        <v>5232.3369440000006</v>
      </c>
      <c r="G73" s="98">
        <v>5129.5412999999999</v>
      </c>
      <c r="H73" s="98">
        <v>3907.1459629999999</v>
      </c>
      <c r="I73" s="98">
        <v>2868.7241910000002</v>
      </c>
      <c r="J73" s="98">
        <v>3237.9001579999999</v>
      </c>
      <c r="K73" s="98">
        <v>4125.500259999998</v>
      </c>
      <c r="L73" s="98">
        <v>4905.18349700001</v>
      </c>
      <c r="M73" s="98">
        <v>5214.7016320000002</v>
      </c>
      <c r="N73" s="98">
        <v>6523.0048389999993</v>
      </c>
      <c r="O73" s="98">
        <v>6169.0331719999904</v>
      </c>
      <c r="P73" s="97">
        <f t="shared" si="0"/>
        <v>61266.794465000006</v>
      </c>
      <c r="W73" s="57"/>
      <c r="X73" s="56"/>
    </row>
    <row r="74" spans="2:24" x14ac:dyDescent="0.2">
      <c r="B74" s="72" t="s">
        <v>788</v>
      </c>
      <c r="C74" s="93" t="s">
        <v>723</v>
      </c>
      <c r="D74" s="98">
        <v>0</v>
      </c>
      <c r="E74" s="98">
        <v>0</v>
      </c>
      <c r="F74" s="98">
        <v>472.88539299999997</v>
      </c>
      <c r="G74" s="98">
        <v>346.79179799999997</v>
      </c>
      <c r="H74" s="98">
        <v>233.31179800000001</v>
      </c>
      <c r="I74" s="98">
        <v>193.74068399999999</v>
      </c>
      <c r="J74" s="98">
        <v>247.91401100000002</v>
      </c>
      <c r="K74" s="98">
        <v>338.93865500000032</v>
      </c>
      <c r="L74" s="98">
        <v>411.87142800000004</v>
      </c>
      <c r="M74" s="98">
        <v>589.85269399999902</v>
      </c>
      <c r="N74" s="98">
        <v>692.104287</v>
      </c>
      <c r="O74" s="98">
        <v>790.383779</v>
      </c>
      <c r="P74" s="97">
        <f t="shared" ref="P74:P137" si="1">SUM(D74:O74)</f>
        <v>4317.7945269999991</v>
      </c>
      <c r="W74" s="57"/>
      <c r="X74" s="56"/>
    </row>
    <row r="75" spans="2:24" x14ac:dyDescent="0.2">
      <c r="B75" s="72" t="s">
        <v>789</v>
      </c>
      <c r="C75" s="93" t="s">
        <v>723</v>
      </c>
      <c r="D75" s="98">
        <v>0</v>
      </c>
      <c r="E75" s="98">
        <v>0</v>
      </c>
      <c r="F75" s="98">
        <v>2199.1926248</v>
      </c>
      <c r="G75" s="98">
        <v>2902.4078559999998</v>
      </c>
      <c r="H75" s="98">
        <v>4597.1160879999925</v>
      </c>
      <c r="I75" s="98">
        <v>6127.112048</v>
      </c>
      <c r="J75" s="98">
        <v>5615.2567080000081</v>
      </c>
      <c r="K75" s="98">
        <v>4903.8632984000023</v>
      </c>
      <c r="L75" s="98">
        <v>4111.1724000000077</v>
      </c>
      <c r="M75" s="98">
        <v>5829.4055575999928</v>
      </c>
      <c r="N75" s="98">
        <v>6717.3542391999918</v>
      </c>
      <c r="O75" s="98">
        <v>5979.6219536000008</v>
      </c>
      <c r="P75" s="97">
        <f t="shared" si="1"/>
        <v>48982.502773599997</v>
      </c>
      <c r="W75" s="57"/>
      <c r="X75" s="56"/>
    </row>
    <row r="76" spans="2:24" x14ac:dyDescent="0.2">
      <c r="B76" s="72" t="s">
        <v>616</v>
      </c>
      <c r="C76" s="93" t="s">
        <v>723</v>
      </c>
      <c r="D76" s="98">
        <v>2478.2074190000003</v>
      </c>
      <c r="E76" s="98">
        <v>1483.494911</v>
      </c>
      <c r="F76" s="98">
        <v>1289.6145390000001</v>
      </c>
      <c r="G76" s="98">
        <v>1059.3792470000001</v>
      </c>
      <c r="H76" s="98">
        <v>1148.083343</v>
      </c>
      <c r="I76" s="98">
        <v>2744.681008</v>
      </c>
      <c r="J76" s="98">
        <v>3069.2466589999904</v>
      </c>
      <c r="K76" s="98">
        <v>3510.5898899999997</v>
      </c>
      <c r="L76" s="98">
        <v>2761.3559099999898</v>
      </c>
      <c r="M76" s="98">
        <v>2777.259333</v>
      </c>
      <c r="N76" s="98">
        <v>3195.170654</v>
      </c>
      <c r="O76" s="98">
        <v>1858.003375</v>
      </c>
      <c r="P76" s="97">
        <f t="shared" si="1"/>
        <v>27375.086287999984</v>
      </c>
      <c r="W76" s="57"/>
      <c r="X76" s="56"/>
    </row>
    <row r="77" spans="2:24" x14ac:dyDescent="0.2">
      <c r="B77" s="72" t="s">
        <v>344</v>
      </c>
      <c r="C77" s="93" t="s">
        <v>723</v>
      </c>
      <c r="D77" s="98">
        <v>100.818648</v>
      </c>
      <c r="E77" s="98">
        <v>11.637371999999999</v>
      </c>
      <c r="F77" s="98">
        <v>45.748308000000002</v>
      </c>
      <c r="G77" s="98">
        <v>118.0959960000001</v>
      </c>
      <c r="H77" s="98">
        <v>162.7364759999999</v>
      </c>
      <c r="I77" s="98">
        <v>153.3303240000001</v>
      </c>
      <c r="J77" s="98">
        <v>156.25631999999999</v>
      </c>
      <c r="K77" s="98">
        <v>160.04703599999982</v>
      </c>
      <c r="L77" s="98">
        <v>150.06263999999979</v>
      </c>
      <c r="M77" s="98">
        <v>138.42951599999989</v>
      </c>
      <c r="N77" s="98">
        <v>153.25986000000012</v>
      </c>
      <c r="O77" s="98">
        <v>148.38001199999991</v>
      </c>
      <c r="P77" s="97">
        <f t="shared" si="1"/>
        <v>1498.8025079999995</v>
      </c>
      <c r="W77" s="57"/>
      <c r="X77" s="56"/>
    </row>
    <row r="78" spans="2:24" x14ac:dyDescent="0.2">
      <c r="B78" s="72" t="s">
        <v>619</v>
      </c>
      <c r="C78" s="93" t="s">
        <v>723</v>
      </c>
      <c r="D78" s="98">
        <v>581.82322899999997</v>
      </c>
      <c r="E78" s="98">
        <v>563.68004300000007</v>
      </c>
      <c r="F78" s="98">
        <v>605.373332</v>
      </c>
      <c r="G78" s="98">
        <v>387.84177199999999</v>
      </c>
      <c r="H78" s="98">
        <v>294.24555600000002</v>
      </c>
      <c r="I78" s="98">
        <v>279.26929500000006</v>
      </c>
      <c r="J78" s="98">
        <v>335.12857799999995</v>
      </c>
      <c r="K78" s="98">
        <v>449.39829700000007</v>
      </c>
      <c r="L78" s="98">
        <v>510.36789399999992</v>
      </c>
      <c r="M78" s="98">
        <v>508.71580899999998</v>
      </c>
      <c r="N78" s="98">
        <v>611.66526500000009</v>
      </c>
      <c r="O78" s="98">
        <v>525.95451300000002</v>
      </c>
      <c r="P78" s="97">
        <f t="shared" si="1"/>
        <v>5653.4635829999997</v>
      </c>
      <c r="W78" s="57"/>
      <c r="X78" s="56"/>
    </row>
    <row r="79" spans="2:24" x14ac:dyDescent="0.2">
      <c r="B79" s="72" t="s">
        <v>755</v>
      </c>
      <c r="C79" s="93" t="s">
        <v>723</v>
      </c>
      <c r="D79" s="98">
        <v>2449.4391729999998</v>
      </c>
      <c r="E79" s="98">
        <v>2147.6386009999997</v>
      </c>
      <c r="F79" s="98">
        <v>2206.0473160000001</v>
      </c>
      <c r="G79" s="98">
        <v>1810.5143170000001</v>
      </c>
      <c r="H79" s="98">
        <v>1412.6474069999999</v>
      </c>
      <c r="I79" s="98">
        <v>1286.504469</v>
      </c>
      <c r="J79" s="98">
        <v>1382.36023</v>
      </c>
      <c r="K79" s="98">
        <v>1742.5149030000002</v>
      </c>
      <c r="L79" s="98">
        <v>2022.2022949999998</v>
      </c>
      <c r="M79" s="98">
        <v>2450.3162889999999</v>
      </c>
      <c r="N79" s="98">
        <v>2361.3526540000003</v>
      </c>
      <c r="O79" s="98">
        <v>2497.22885</v>
      </c>
      <c r="P79" s="97">
        <f t="shared" si="1"/>
        <v>23768.766503999999</v>
      </c>
      <c r="W79" s="57"/>
      <c r="X79" s="56"/>
    </row>
    <row r="80" spans="2:24" x14ac:dyDescent="0.2">
      <c r="B80" s="72" t="s">
        <v>66</v>
      </c>
      <c r="C80" s="93" t="s">
        <v>723</v>
      </c>
      <c r="D80" s="98">
        <v>2677.7969929999999</v>
      </c>
      <c r="E80" s="98">
        <v>2373.9115350000002</v>
      </c>
      <c r="F80" s="98">
        <v>2444.7226990000004</v>
      </c>
      <c r="G80" s="98">
        <v>2490.6387829999999</v>
      </c>
      <c r="H80" s="98">
        <v>2228.7116139999998</v>
      </c>
      <c r="I80" s="98">
        <v>1964.0572049999998</v>
      </c>
      <c r="J80" s="98">
        <v>2173.5823820000001</v>
      </c>
      <c r="K80" s="98">
        <v>2543.0899139999979</v>
      </c>
      <c r="L80" s="98">
        <v>2112.2319049999996</v>
      </c>
      <c r="M80" s="98">
        <v>1926.0287069999999</v>
      </c>
      <c r="N80" s="98">
        <v>1994.997844</v>
      </c>
      <c r="O80" s="98">
        <v>1992.457228</v>
      </c>
      <c r="P80" s="97">
        <f t="shared" si="1"/>
        <v>26922.226809</v>
      </c>
      <c r="W80" s="57"/>
      <c r="X80" s="56"/>
    </row>
    <row r="81" spans="2:24" x14ac:dyDescent="0.2">
      <c r="B81" s="72" t="s">
        <v>626</v>
      </c>
      <c r="C81" s="93" t="s">
        <v>723</v>
      </c>
      <c r="D81" s="98">
        <v>1037.371056</v>
      </c>
      <c r="E81" s="98">
        <v>871.50111500000003</v>
      </c>
      <c r="F81" s="98">
        <v>928.910383999999</v>
      </c>
      <c r="G81" s="98">
        <v>710.86605500000098</v>
      </c>
      <c r="H81" s="98">
        <v>526.63077199999998</v>
      </c>
      <c r="I81" s="98">
        <v>480.59962000000002</v>
      </c>
      <c r="J81" s="98">
        <v>504.17616299999997</v>
      </c>
      <c r="K81" s="98">
        <v>581.22621499999968</v>
      </c>
      <c r="L81" s="98">
        <v>728.53958899999895</v>
      </c>
      <c r="M81" s="98">
        <v>842.64944999999898</v>
      </c>
      <c r="N81" s="98">
        <v>1011.970052</v>
      </c>
      <c r="O81" s="98">
        <v>1090.1419599999999</v>
      </c>
      <c r="P81" s="97">
        <f t="shared" si="1"/>
        <v>9314.5824309999989</v>
      </c>
      <c r="W81" s="57"/>
      <c r="X81" s="56"/>
    </row>
    <row r="82" spans="2:24" x14ac:dyDescent="0.2">
      <c r="B82" s="72" t="s">
        <v>57</v>
      </c>
      <c r="C82" s="93" t="s">
        <v>723</v>
      </c>
      <c r="D82" s="98">
        <v>877.700155</v>
      </c>
      <c r="E82" s="98">
        <v>258.97873099999998</v>
      </c>
      <c r="F82" s="98">
        <v>833.09443400000112</v>
      </c>
      <c r="G82" s="98">
        <v>1302.2806189999999</v>
      </c>
      <c r="H82" s="98">
        <v>1983.9897129999999</v>
      </c>
      <c r="I82" s="98">
        <v>2568.8389710000001</v>
      </c>
      <c r="J82" s="98">
        <v>3033.2930780000002</v>
      </c>
      <c r="K82" s="98">
        <v>2441.7936939999981</v>
      </c>
      <c r="L82" s="98">
        <v>1581.0189370000001</v>
      </c>
      <c r="M82" s="98">
        <v>1554.2791830000001</v>
      </c>
      <c r="N82" s="98">
        <v>2004.775324</v>
      </c>
      <c r="O82" s="98">
        <v>1158.021086</v>
      </c>
      <c r="P82" s="97">
        <f t="shared" si="1"/>
        <v>19598.063924999999</v>
      </c>
      <c r="W82" s="57"/>
      <c r="X82" s="56"/>
    </row>
    <row r="83" spans="2:24" x14ac:dyDescent="0.2">
      <c r="B83" s="72" t="s">
        <v>71</v>
      </c>
      <c r="C83" s="93" t="s">
        <v>723</v>
      </c>
      <c r="D83" s="98">
        <v>114.15095699999999</v>
      </c>
      <c r="E83" s="98">
        <v>34.830902999999999</v>
      </c>
      <c r="F83" s="98">
        <v>35.682131999999996</v>
      </c>
      <c r="G83" s="98">
        <v>34.517017999999993</v>
      </c>
      <c r="H83" s="98">
        <v>138.09602299999997</v>
      </c>
      <c r="I83" s="98">
        <v>133.501946</v>
      </c>
      <c r="J83" s="98">
        <v>52.961480000000002</v>
      </c>
      <c r="K83" s="98">
        <v>24.135757000000002</v>
      </c>
      <c r="L83" s="98">
        <v>161.93421700000002</v>
      </c>
      <c r="M83" s="98">
        <v>138.87410399999999</v>
      </c>
      <c r="N83" s="98">
        <v>0</v>
      </c>
      <c r="O83" s="98">
        <v>0</v>
      </c>
      <c r="P83" s="97">
        <f t="shared" si="1"/>
        <v>868.68453699999998</v>
      </c>
      <c r="W83" s="57"/>
      <c r="X83" s="56"/>
    </row>
    <row r="84" spans="2:24" x14ac:dyDescent="0.2">
      <c r="B84" s="72" t="s">
        <v>685</v>
      </c>
      <c r="C84" s="93" t="s">
        <v>723</v>
      </c>
      <c r="D84" s="98">
        <v>1582.6542494891601</v>
      </c>
      <c r="E84" s="98">
        <v>1518.8283988108601</v>
      </c>
      <c r="F84" s="98">
        <v>1202.2812784463802</v>
      </c>
      <c r="G84" s="98">
        <v>653.84013632762299</v>
      </c>
      <c r="H84" s="98">
        <v>574.02041514861594</v>
      </c>
      <c r="I84" s="98">
        <v>287.94051291842504</v>
      </c>
      <c r="J84" s="98">
        <v>0</v>
      </c>
      <c r="K84" s="98">
        <v>66.801125392050892</v>
      </c>
      <c r="L84" s="98">
        <v>441.96183017739799</v>
      </c>
      <c r="M84" s="98">
        <v>533.30198306869897</v>
      </c>
      <c r="N84" s="98">
        <v>440.63168906546798</v>
      </c>
      <c r="O84" s="98">
        <v>1629.2376415492599</v>
      </c>
      <c r="P84" s="97">
        <f t="shared" si="1"/>
        <v>8931.499260393939</v>
      </c>
      <c r="W84" s="57"/>
      <c r="X84" s="56"/>
    </row>
    <row r="85" spans="2:24" x14ac:dyDescent="0.2">
      <c r="B85" s="72" t="s">
        <v>562</v>
      </c>
      <c r="C85" s="93" t="s">
        <v>723</v>
      </c>
      <c r="D85" s="98">
        <v>0</v>
      </c>
      <c r="E85" s="98">
        <v>6.9999999999999999E-6</v>
      </c>
      <c r="F85" s="98">
        <v>7.9999999999999996E-6</v>
      </c>
      <c r="G85" s="98">
        <v>5.1999999999999997E-5</v>
      </c>
      <c r="H85" s="98">
        <v>2.3899999999999998E-4</v>
      </c>
      <c r="I85" s="98">
        <v>0</v>
      </c>
      <c r="J85" s="98">
        <v>3.4200000000000002E-4</v>
      </c>
      <c r="K85" s="98">
        <v>3.0200000000000024E-4</v>
      </c>
      <c r="L85" s="98">
        <v>2.3899999999999998E-4</v>
      </c>
      <c r="M85" s="98">
        <v>2.7800000000000004E-4</v>
      </c>
      <c r="N85" s="98">
        <v>2.7700000000000001E-4</v>
      </c>
      <c r="O85" s="98">
        <v>2.8000000000000003E-4</v>
      </c>
      <c r="P85" s="97">
        <f t="shared" si="1"/>
        <v>2.0240000000000002E-3</v>
      </c>
      <c r="W85" s="57"/>
      <c r="X85" s="56"/>
    </row>
    <row r="86" spans="2:24" x14ac:dyDescent="0.2">
      <c r="B86" s="72" t="s">
        <v>791</v>
      </c>
      <c r="C86" s="93" t="s">
        <v>723</v>
      </c>
      <c r="D86" s="98">
        <v>0</v>
      </c>
      <c r="E86" s="98">
        <v>0</v>
      </c>
      <c r="F86" s="98">
        <v>0</v>
      </c>
      <c r="G86" s="98">
        <v>0</v>
      </c>
      <c r="H86" s="98">
        <v>0</v>
      </c>
      <c r="I86" s="98">
        <v>0</v>
      </c>
      <c r="J86" s="98">
        <v>0</v>
      </c>
      <c r="K86" s="98">
        <v>0</v>
      </c>
      <c r="L86" s="98">
        <v>0</v>
      </c>
      <c r="M86" s="98">
        <v>0</v>
      </c>
      <c r="N86" s="98">
        <v>0</v>
      </c>
      <c r="O86" s="98">
        <v>0</v>
      </c>
      <c r="P86" s="97">
        <f t="shared" si="1"/>
        <v>0</v>
      </c>
      <c r="W86" s="57"/>
      <c r="X86" s="56"/>
    </row>
    <row r="87" spans="2:24" x14ac:dyDescent="0.2">
      <c r="B87" s="72" t="s">
        <v>792</v>
      </c>
      <c r="C87" s="93" t="s">
        <v>723</v>
      </c>
      <c r="D87" s="98">
        <v>0</v>
      </c>
      <c r="E87" s="98">
        <v>0</v>
      </c>
      <c r="F87" s="98">
        <v>0</v>
      </c>
      <c r="G87" s="98">
        <v>0</v>
      </c>
      <c r="H87" s="98">
        <v>163.19084799999999</v>
      </c>
      <c r="I87" s="98">
        <v>181.280439</v>
      </c>
      <c r="J87" s="98">
        <v>0</v>
      </c>
      <c r="K87" s="98">
        <v>0</v>
      </c>
      <c r="L87" s="98">
        <v>0</v>
      </c>
      <c r="M87" s="98">
        <v>0</v>
      </c>
      <c r="N87" s="98">
        <v>0</v>
      </c>
      <c r="O87" s="98">
        <v>0</v>
      </c>
      <c r="P87" s="97">
        <f t="shared" si="1"/>
        <v>344.47128699999996</v>
      </c>
      <c r="W87" s="57"/>
      <c r="X87" s="56"/>
    </row>
    <row r="88" spans="2:24" x14ac:dyDescent="0.2">
      <c r="B88" s="72" t="s">
        <v>147</v>
      </c>
      <c r="C88" s="93" t="s">
        <v>723</v>
      </c>
      <c r="D88" s="98">
        <v>36.729266000000003</v>
      </c>
      <c r="E88" s="98">
        <v>42.311951000000001</v>
      </c>
      <c r="F88" s="98">
        <v>92.809801000000093</v>
      </c>
      <c r="G88" s="98">
        <v>193.58041500000002</v>
      </c>
      <c r="H88" s="98">
        <v>215.96024199999999</v>
      </c>
      <c r="I88" s="98">
        <v>262.47895400000004</v>
      </c>
      <c r="J88" s="98">
        <v>130.561575</v>
      </c>
      <c r="K88" s="98">
        <v>159.29429799999986</v>
      </c>
      <c r="L88" s="98">
        <v>164.300746</v>
      </c>
      <c r="M88" s="98">
        <v>36.646591000000001</v>
      </c>
      <c r="N88" s="98">
        <v>46.419588000000005</v>
      </c>
      <c r="O88" s="98">
        <v>10.144945999999999</v>
      </c>
      <c r="P88" s="97">
        <f t="shared" si="1"/>
        <v>1391.2383729999997</v>
      </c>
      <c r="W88" s="57"/>
      <c r="X88" s="56"/>
    </row>
    <row r="89" spans="2:24" x14ac:dyDescent="0.2">
      <c r="B89" s="72" t="s">
        <v>793</v>
      </c>
      <c r="C89" s="93" t="s">
        <v>723</v>
      </c>
      <c r="D89" s="98">
        <v>0</v>
      </c>
      <c r="E89" s="98">
        <v>0</v>
      </c>
      <c r="F89" s="98">
        <v>0</v>
      </c>
      <c r="G89" s="98">
        <v>0</v>
      </c>
      <c r="H89" s="98">
        <v>0</v>
      </c>
      <c r="I89" s="98">
        <v>0</v>
      </c>
      <c r="J89" s="98">
        <v>0</v>
      </c>
      <c r="K89" s="98">
        <v>0</v>
      </c>
      <c r="L89" s="98">
        <v>0</v>
      </c>
      <c r="M89" s="98">
        <v>0</v>
      </c>
      <c r="N89" s="98">
        <v>1218.1418729999998</v>
      </c>
      <c r="O89" s="98">
        <v>2025.6441689999999</v>
      </c>
      <c r="P89" s="97">
        <f t="shared" si="1"/>
        <v>3243.7860419999997</v>
      </c>
      <c r="W89" s="57"/>
      <c r="X89" s="56"/>
    </row>
    <row r="90" spans="2:24" x14ac:dyDescent="0.2">
      <c r="B90" s="72" t="s">
        <v>794</v>
      </c>
      <c r="C90" s="93" t="s">
        <v>723</v>
      </c>
      <c r="D90" s="98">
        <v>0</v>
      </c>
      <c r="E90" s="98">
        <v>0</v>
      </c>
      <c r="F90" s="98">
        <v>0</v>
      </c>
      <c r="G90" s="98">
        <v>0</v>
      </c>
      <c r="H90" s="98">
        <v>0</v>
      </c>
      <c r="I90" s="98">
        <v>0</v>
      </c>
      <c r="J90" s="98">
        <v>0</v>
      </c>
      <c r="K90" s="98">
        <v>0</v>
      </c>
      <c r="L90" s="98">
        <v>0</v>
      </c>
      <c r="M90" s="98">
        <v>0</v>
      </c>
      <c r="N90" s="98">
        <v>0</v>
      </c>
      <c r="O90" s="98">
        <v>2.73766</v>
      </c>
      <c r="P90" s="97">
        <f t="shared" si="1"/>
        <v>2.73766</v>
      </c>
      <c r="W90" s="57"/>
      <c r="X90" s="56"/>
    </row>
    <row r="91" spans="2:24" x14ac:dyDescent="0.2">
      <c r="B91" s="72" t="s">
        <v>597</v>
      </c>
      <c r="C91" s="93" t="s">
        <v>723</v>
      </c>
      <c r="D91" s="98">
        <v>151647.77540799999</v>
      </c>
      <c r="E91" s="98">
        <v>124446.50705499999</v>
      </c>
      <c r="F91" s="98">
        <v>141863.59845700001</v>
      </c>
      <c r="G91" s="98">
        <v>102493.921665</v>
      </c>
      <c r="H91" s="98">
        <v>110255.253958</v>
      </c>
      <c r="I91" s="98">
        <v>98592.470932000011</v>
      </c>
      <c r="J91" s="98">
        <v>112844.803392</v>
      </c>
      <c r="K91" s="98">
        <v>124205.49760699994</v>
      </c>
      <c r="L91" s="98">
        <v>135259.45183999999</v>
      </c>
      <c r="M91" s="98">
        <v>137852.89686800001</v>
      </c>
      <c r="N91" s="98">
        <v>143791.95296</v>
      </c>
      <c r="O91" s="98">
        <v>159532.66823000001</v>
      </c>
      <c r="P91" s="97">
        <f t="shared" si="1"/>
        <v>1542786.7983719998</v>
      </c>
      <c r="W91" s="57"/>
      <c r="X91" s="56"/>
    </row>
    <row r="92" spans="2:24" x14ac:dyDescent="0.2">
      <c r="B92" s="72" t="s">
        <v>101</v>
      </c>
      <c r="C92" s="93" t="s">
        <v>723</v>
      </c>
      <c r="D92" s="98">
        <v>1458.1766580000001</v>
      </c>
      <c r="E92" s="98">
        <v>1378.4372250000001</v>
      </c>
      <c r="F92" s="98">
        <v>1462.9470800000001</v>
      </c>
      <c r="G92" s="98">
        <v>1296.559019</v>
      </c>
      <c r="H92" s="98">
        <v>1355.0365839999999</v>
      </c>
      <c r="I92" s="98">
        <v>1639.7480840000001</v>
      </c>
      <c r="J92" s="98">
        <v>2110.3586909999999</v>
      </c>
      <c r="K92" s="98">
        <v>2337.3530649999989</v>
      </c>
      <c r="L92" s="98">
        <v>1963.1859220000001</v>
      </c>
      <c r="M92" s="98">
        <v>1634.0344420000001</v>
      </c>
      <c r="N92" s="98">
        <v>1670.3986399999999</v>
      </c>
      <c r="O92" s="98">
        <v>1526.0917690000001</v>
      </c>
      <c r="P92" s="97">
        <f t="shared" si="1"/>
        <v>19832.327179</v>
      </c>
      <c r="W92" s="57"/>
      <c r="X92" s="56"/>
    </row>
    <row r="93" spans="2:24" x14ac:dyDescent="0.2">
      <c r="B93" s="72" t="s">
        <v>14</v>
      </c>
      <c r="C93" s="93" t="s">
        <v>723</v>
      </c>
      <c r="D93" s="98">
        <v>2525.3619779999999</v>
      </c>
      <c r="E93" s="98">
        <v>1824.3771750000001</v>
      </c>
      <c r="F93" s="98">
        <v>1760.925812</v>
      </c>
      <c r="G93" s="98">
        <v>1470.901717</v>
      </c>
      <c r="H93" s="98">
        <v>1818.1117369999999</v>
      </c>
      <c r="I93" s="98">
        <v>2157.1696590000001</v>
      </c>
      <c r="J93" s="98">
        <v>2521.0364950000003</v>
      </c>
      <c r="K93" s="98">
        <v>2441.4607220000007</v>
      </c>
      <c r="L93" s="98">
        <v>2016.8417080000002</v>
      </c>
      <c r="M93" s="98">
        <v>1651.3535449999999</v>
      </c>
      <c r="N93" s="98">
        <v>1706.890273</v>
      </c>
      <c r="O93" s="98">
        <v>1860.6674439999999</v>
      </c>
      <c r="P93" s="97">
        <f t="shared" si="1"/>
        <v>23755.098264999997</v>
      </c>
      <c r="W93" s="57"/>
      <c r="X93" s="56"/>
    </row>
    <row r="94" spans="2:24" x14ac:dyDescent="0.2">
      <c r="B94" s="72" t="s">
        <v>615</v>
      </c>
      <c r="C94" s="93" t="s">
        <v>723</v>
      </c>
      <c r="D94" s="98">
        <v>441.14221600000002</v>
      </c>
      <c r="E94" s="98">
        <v>215.03618599999999</v>
      </c>
      <c r="F94" s="98">
        <v>137.85224499999998</v>
      </c>
      <c r="G94" s="98">
        <v>66.249035999999904</v>
      </c>
      <c r="H94" s="98">
        <v>499.45950900000003</v>
      </c>
      <c r="I94" s="98">
        <v>1137.3857320000002</v>
      </c>
      <c r="J94" s="98">
        <v>1228.263991</v>
      </c>
      <c r="K94" s="98">
        <v>1386.5342640000003</v>
      </c>
      <c r="L94" s="98">
        <v>1312.2782629999999</v>
      </c>
      <c r="M94" s="98">
        <v>1740.9672039999998</v>
      </c>
      <c r="N94" s="98">
        <v>1615.7795639999999</v>
      </c>
      <c r="O94" s="98">
        <v>765.646198999999</v>
      </c>
      <c r="P94" s="97">
        <f t="shared" si="1"/>
        <v>10546.594408999999</v>
      </c>
      <c r="W94" s="57"/>
      <c r="X94" s="56"/>
    </row>
    <row r="95" spans="2:24" x14ac:dyDescent="0.2">
      <c r="B95" s="72" t="s">
        <v>795</v>
      </c>
      <c r="C95" s="93" t="s">
        <v>723</v>
      </c>
      <c r="D95" s="98">
        <v>0</v>
      </c>
      <c r="E95" s="98">
        <v>0</v>
      </c>
      <c r="F95" s="98">
        <v>0</v>
      </c>
      <c r="G95" s="98">
        <v>0</v>
      </c>
      <c r="H95" s="98">
        <v>0</v>
      </c>
      <c r="I95" s="98">
        <v>0</v>
      </c>
      <c r="J95" s="98">
        <v>84.644705000000002</v>
      </c>
      <c r="K95" s="98">
        <v>264.92569899999995</v>
      </c>
      <c r="L95" s="98">
        <v>1431.766292</v>
      </c>
      <c r="M95" s="98">
        <v>1756.2941939999998</v>
      </c>
      <c r="N95" s="98">
        <v>1936.464287</v>
      </c>
      <c r="O95" s="98">
        <v>1475.9381549999998</v>
      </c>
      <c r="P95" s="97">
        <f t="shared" si="1"/>
        <v>6950.0333319999991</v>
      </c>
      <c r="W95" s="57"/>
      <c r="X95" s="56"/>
    </row>
    <row r="96" spans="2:24" x14ac:dyDescent="0.2">
      <c r="B96" s="72" t="s">
        <v>632</v>
      </c>
      <c r="C96" s="93" t="s">
        <v>723</v>
      </c>
      <c r="D96" s="98">
        <v>516.62622599999997</v>
      </c>
      <c r="E96" s="98">
        <v>81.111421000000007</v>
      </c>
      <c r="F96" s="98">
        <v>251.831208</v>
      </c>
      <c r="G96" s="98">
        <v>403.53120799999999</v>
      </c>
      <c r="H96" s="98">
        <v>1363.4211010000001</v>
      </c>
      <c r="I96" s="98">
        <v>1786.7949960000001</v>
      </c>
      <c r="J96" s="98">
        <v>1837.519131</v>
      </c>
      <c r="K96" s="98">
        <v>1839.4126440000027</v>
      </c>
      <c r="L96" s="98">
        <v>1603.358624</v>
      </c>
      <c r="M96" s="98">
        <v>1521.6524029999998</v>
      </c>
      <c r="N96" s="98">
        <v>1655.2394099999999</v>
      </c>
      <c r="O96" s="98">
        <v>857.46464500000002</v>
      </c>
      <c r="P96" s="97">
        <f t="shared" si="1"/>
        <v>13717.963017000004</v>
      </c>
      <c r="W96" s="57"/>
      <c r="X96" s="56"/>
    </row>
    <row r="97" spans="2:24" x14ac:dyDescent="0.2">
      <c r="B97" s="72" t="s">
        <v>676</v>
      </c>
      <c r="C97" s="93" t="s">
        <v>723</v>
      </c>
      <c r="D97" s="98">
        <v>711.79190800000094</v>
      </c>
      <c r="E97" s="98">
        <v>591.34309100000007</v>
      </c>
      <c r="F97" s="98">
        <v>595.61963600000001</v>
      </c>
      <c r="G97" s="98">
        <v>421.63574599999998</v>
      </c>
      <c r="H97" s="98">
        <v>371.90537500000005</v>
      </c>
      <c r="I97" s="98">
        <v>309.242975</v>
      </c>
      <c r="J97" s="98">
        <v>379.13424600000002</v>
      </c>
      <c r="K97" s="98">
        <v>479.48565700000029</v>
      </c>
      <c r="L97" s="98">
        <v>495.45784199999997</v>
      </c>
      <c r="M97" s="98">
        <v>630.12528699999996</v>
      </c>
      <c r="N97" s="98">
        <v>632.05516</v>
      </c>
      <c r="O97" s="98">
        <v>743.36517300000003</v>
      </c>
      <c r="P97" s="97">
        <f t="shared" si="1"/>
        <v>6361.1620960000018</v>
      </c>
      <c r="W97" s="57"/>
      <c r="X97" s="56"/>
    </row>
    <row r="98" spans="2:24" x14ac:dyDescent="0.2">
      <c r="B98" s="72" t="s">
        <v>701</v>
      </c>
      <c r="C98" s="93" t="s">
        <v>723</v>
      </c>
      <c r="D98" s="98">
        <v>51.132379</v>
      </c>
      <c r="E98" s="98">
        <v>121.87135600000001</v>
      </c>
      <c r="F98" s="98">
        <v>117.51052199999999</v>
      </c>
      <c r="G98" s="98">
        <v>125.64564299999999</v>
      </c>
      <c r="H98" s="98">
        <v>108.51978299999999</v>
      </c>
      <c r="I98" s="98">
        <v>84.451086999999902</v>
      </c>
      <c r="J98" s="98">
        <v>114.54568300000001</v>
      </c>
      <c r="K98" s="98">
        <v>111.65283000000002</v>
      </c>
      <c r="L98" s="98">
        <v>117.356674</v>
      </c>
      <c r="M98" s="98">
        <v>67.962354000000005</v>
      </c>
      <c r="N98" s="98">
        <v>92.467706000000007</v>
      </c>
      <c r="O98" s="98">
        <v>100.226747</v>
      </c>
      <c r="P98" s="97">
        <f t="shared" si="1"/>
        <v>1213.3427639999998</v>
      </c>
      <c r="W98" s="57"/>
      <c r="X98" s="56"/>
    </row>
    <row r="99" spans="2:24" x14ac:dyDescent="0.2">
      <c r="B99" s="72" t="s">
        <v>706</v>
      </c>
      <c r="C99" s="93" t="s">
        <v>723</v>
      </c>
      <c r="D99" s="98">
        <v>969.100911</v>
      </c>
      <c r="E99" s="98">
        <v>735.47082599999999</v>
      </c>
      <c r="F99" s="98">
        <v>704.39740200000006</v>
      </c>
      <c r="G99" s="98">
        <v>436.61541299999999</v>
      </c>
      <c r="H99" s="98">
        <v>247.45532700000001</v>
      </c>
      <c r="I99" s="98">
        <v>162.525327</v>
      </c>
      <c r="J99" s="98">
        <v>240.28115500000001</v>
      </c>
      <c r="K99" s="98">
        <v>363.84401300000002</v>
      </c>
      <c r="L99" s="98">
        <v>541.40338299999996</v>
      </c>
      <c r="M99" s="98">
        <v>673.47566800000004</v>
      </c>
      <c r="N99" s="98">
        <v>861.60256400000003</v>
      </c>
      <c r="O99" s="98">
        <v>958.27331000000004</v>
      </c>
      <c r="P99" s="97">
        <f t="shared" si="1"/>
        <v>6894.4452989999991</v>
      </c>
      <c r="W99" s="57"/>
      <c r="X99" s="56"/>
    </row>
    <row r="100" spans="2:24" x14ac:dyDescent="0.2">
      <c r="B100" s="72" t="s">
        <v>569</v>
      </c>
      <c r="C100" s="93" t="s">
        <v>723</v>
      </c>
      <c r="D100" s="98">
        <v>438.67150199999998</v>
      </c>
      <c r="E100" s="98">
        <v>144.67059899999998</v>
      </c>
      <c r="F100" s="98">
        <v>110.82829099999999</v>
      </c>
      <c r="G100" s="98">
        <v>85.707911999999993</v>
      </c>
      <c r="H100" s="98">
        <v>528.15007900000001</v>
      </c>
      <c r="I100" s="98">
        <v>1558.7392209999998</v>
      </c>
      <c r="J100" s="98">
        <v>1908.6926960000001</v>
      </c>
      <c r="K100" s="98">
        <v>1712.2553030000004</v>
      </c>
      <c r="L100" s="98">
        <v>1519.7882990000001</v>
      </c>
      <c r="M100" s="98">
        <v>1498.900541</v>
      </c>
      <c r="N100" s="98">
        <v>959.178268</v>
      </c>
      <c r="O100" s="98">
        <v>316.254662</v>
      </c>
      <c r="P100" s="97">
        <f t="shared" si="1"/>
        <v>10781.837372999998</v>
      </c>
      <c r="W100" s="57"/>
      <c r="X100" s="56"/>
    </row>
    <row r="101" spans="2:24" x14ac:dyDescent="0.2">
      <c r="B101" s="72" t="s">
        <v>607</v>
      </c>
      <c r="C101" s="93" t="s">
        <v>723</v>
      </c>
      <c r="D101" s="98">
        <v>6931.5236799999993</v>
      </c>
      <c r="E101" s="98">
        <v>5654.4332139999997</v>
      </c>
      <c r="F101" s="98">
        <v>6041.6468090000008</v>
      </c>
      <c r="G101" s="98">
        <v>5909.4648080000006</v>
      </c>
      <c r="H101" s="98">
        <v>3979.2345350000001</v>
      </c>
      <c r="I101" s="98">
        <v>3065.0610230000002</v>
      </c>
      <c r="J101" s="98">
        <v>3936.7182330000001</v>
      </c>
      <c r="K101" s="98">
        <v>5079.7304540000023</v>
      </c>
      <c r="L101" s="98">
        <v>5377.0401380000094</v>
      </c>
      <c r="M101" s="98">
        <v>6580.5030059999899</v>
      </c>
      <c r="N101" s="98">
        <v>6580.7531989999998</v>
      </c>
      <c r="O101" s="98">
        <v>7036.5870789999999</v>
      </c>
      <c r="P101" s="97">
        <f t="shared" si="1"/>
        <v>66172.696178000013</v>
      </c>
      <c r="W101" s="57"/>
      <c r="X101" s="56"/>
    </row>
    <row r="102" spans="2:24" x14ac:dyDescent="0.2">
      <c r="B102" s="72" t="s">
        <v>796</v>
      </c>
      <c r="C102" s="93" t="s">
        <v>723</v>
      </c>
      <c r="D102" s="98">
        <v>0</v>
      </c>
      <c r="E102" s="98">
        <v>0</v>
      </c>
      <c r="F102" s="98">
        <v>0</v>
      </c>
      <c r="G102" s="98">
        <v>0</v>
      </c>
      <c r="H102" s="98">
        <v>1397.053784</v>
      </c>
      <c r="I102" s="98">
        <v>1009.879979</v>
      </c>
      <c r="J102" s="98">
        <v>2138.3360520000001</v>
      </c>
      <c r="K102" s="98">
        <v>1965.1804049999996</v>
      </c>
      <c r="L102" s="98">
        <v>2391.9963550000002</v>
      </c>
      <c r="M102" s="98">
        <v>1275.7771479999999</v>
      </c>
      <c r="N102" s="98">
        <v>1688.848751</v>
      </c>
      <c r="O102" s="98">
        <v>2183.9809240000004</v>
      </c>
      <c r="P102" s="97">
        <f t="shared" si="1"/>
        <v>14051.053397999996</v>
      </c>
      <c r="W102" s="57"/>
      <c r="X102" s="56"/>
    </row>
    <row r="103" spans="2:24" x14ac:dyDescent="0.2">
      <c r="B103" s="72" t="s">
        <v>695</v>
      </c>
      <c r="C103" s="93" t="s">
        <v>723</v>
      </c>
      <c r="D103" s="98">
        <v>31949.962044</v>
      </c>
      <c r="E103" s="98">
        <v>26844.857002000001</v>
      </c>
      <c r="F103" s="98">
        <v>26304.29</v>
      </c>
      <c r="G103" s="98">
        <v>20744.29999</v>
      </c>
      <c r="H103" s="98">
        <v>14412.394982</v>
      </c>
      <c r="I103" s="98">
        <v>15083.678023999999</v>
      </c>
      <c r="J103" s="98">
        <v>15213.593985</v>
      </c>
      <c r="K103" s="98">
        <v>20550.868983999982</v>
      </c>
      <c r="L103" s="98">
        <v>23736.398987000004</v>
      </c>
      <c r="M103" s="98">
        <v>27689.946014999998</v>
      </c>
      <c r="N103" s="98">
        <v>31168.610978000001</v>
      </c>
      <c r="O103" s="98">
        <v>33104.982987000003</v>
      </c>
      <c r="P103" s="97">
        <f t="shared" si="1"/>
        <v>286803.88397799997</v>
      </c>
      <c r="W103" s="57"/>
      <c r="X103" s="56"/>
    </row>
    <row r="104" spans="2:24" x14ac:dyDescent="0.2">
      <c r="B104" s="72" t="s">
        <v>773</v>
      </c>
      <c r="C104" s="93" t="s">
        <v>723</v>
      </c>
      <c r="D104" s="98">
        <v>187.42330600000003</v>
      </c>
      <c r="E104" s="98">
        <v>498.57636400000001</v>
      </c>
      <c r="F104" s="98">
        <v>642.04630300000099</v>
      </c>
      <c r="G104" s="98">
        <v>643.24867400000107</v>
      </c>
      <c r="H104" s="98">
        <v>431.977597</v>
      </c>
      <c r="I104" s="98">
        <v>209.434695</v>
      </c>
      <c r="J104" s="98">
        <v>80.994282000000013</v>
      </c>
      <c r="K104" s="98">
        <v>70.356866999999966</v>
      </c>
      <c r="L104" s="98">
        <v>5.2031599999999996</v>
      </c>
      <c r="M104" s="98">
        <v>0</v>
      </c>
      <c r="N104" s="98">
        <v>137.235488</v>
      </c>
      <c r="O104" s="98">
        <v>1286.766171</v>
      </c>
      <c r="P104" s="97">
        <f t="shared" si="1"/>
        <v>4193.2629070000021</v>
      </c>
      <c r="W104" s="57"/>
      <c r="X104" s="56"/>
    </row>
    <row r="105" spans="2:24" x14ac:dyDescent="0.2">
      <c r="B105" s="72" t="s">
        <v>48</v>
      </c>
      <c r="C105" s="93" t="s">
        <v>723</v>
      </c>
      <c r="D105" s="98">
        <v>0</v>
      </c>
      <c r="E105" s="98">
        <v>0</v>
      </c>
      <c r="F105" s="98">
        <v>0</v>
      </c>
      <c r="G105" s="98">
        <v>0</v>
      </c>
      <c r="H105" s="98">
        <v>0</v>
      </c>
      <c r="I105" s="98">
        <v>0</v>
      </c>
      <c r="J105" s="98">
        <v>0</v>
      </c>
      <c r="K105" s="98">
        <v>0</v>
      </c>
      <c r="L105" s="98">
        <v>0</v>
      </c>
      <c r="M105" s="98">
        <v>0</v>
      </c>
      <c r="N105" s="98">
        <v>0</v>
      </c>
      <c r="O105" s="98">
        <v>0</v>
      </c>
      <c r="P105" s="97">
        <f t="shared" si="1"/>
        <v>0</v>
      </c>
      <c r="W105" s="57"/>
      <c r="X105" s="56"/>
    </row>
    <row r="106" spans="2:24" x14ac:dyDescent="0.2">
      <c r="B106" s="72" t="s">
        <v>79</v>
      </c>
      <c r="C106" s="93" t="s">
        <v>723</v>
      </c>
      <c r="D106" s="98">
        <v>0</v>
      </c>
      <c r="E106" s="98">
        <v>0</v>
      </c>
      <c r="F106" s="98">
        <v>0</v>
      </c>
      <c r="G106" s="98">
        <v>0</v>
      </c>
      <c r="H106" s="98">
        <v>0</v>
      </c>
      <c r="I106" s="98">
        <v>0</v>
      </c>
      <c r="J106" s="98">
        <v>0</v>
      </c>
      <c r="K106" s="98">
        <v>0</v>
      </c>
      <c r="L106" s="98">
        <v>0</v>
      </c>
      <c r="M106" s="98">
        <v>0</v>
      </c>
      <c r="N106" s="98">
        <v>0</v>
      </c>
      <c r="O106" s="98">
        <v>0</v>
      </c>
      <c r="P106" s="97">
        <f t="shared" si="1"/>
        <v>0</v>
      </c>
      <c r="W106" s="57"/>
      <c r="X106" s="56"/>
    </row>
    <row r="107" spans="2:24" x14ac:dyDescent="0.2">
      <c r="B107" s="72" t="s">
        <v>696</v>
      </c>
      <c r="C107" s="93" t="s">
        <v>723</v>
      </c>
      <c r="D107" s="98">
        <v>10536.1268246</v>
      </c>
      <c r="E107" s="98">
        <v>7444.1962321999999</v>
      </c>
      <c r="F107" s="98">
        <v>4640.3232154499929</v>
      </c>
      <c r="G107" s="98">
        <v>2173.8040388999998</v>
      </c>
      <c r="H107" s="98">
        <v>243.84756174999936</v>
      </c>
      <c r="I107" s="98">
        <v>15.025645699999998</v>
      </c>
      <c r="J107" s="98">
        <v>203.63405400000005</v>
      </c>
      <c r="K107" s="98">
        <v>231.93488304999983</v>
      </c>
      <c r="L107" s="98">
        <v>552.86088780000068</v>
      </c>
      <c r="M107" s="98">
        <v>4913.2744596000002</v>
      </c>
      <c r="N107" s="98">
        <v>7796.6251811500006</v>
      </c>
      <c r="O107" s="98">
        <v>10214.488510200001</v>
      </c>
      <c r="P107" s="97">
        <f t="shared" si="1"/>
        <v>48966.141494399999</v>
      </c>
      <c r="W107" s="57"/>
      <c r="X107" s="56"/>
    </row>
    <row r="108" spans="2:24" x14ac:dyDescent="0.2">
      <c r="B108" s="72" t="s">
        <v>50</v>
      </c>
      <c r="C108" s="93" t="s">
        <v>723</v>
      </c>
      <c r="D108" s="98">
        <v>0</v>
      </c>
      <c r="E108" s="98">
        <v>0</v>
      </c>
      <c r="F108" s="98">
        <v>0</v>
      </c>
      <c r="G108" s="98">
        <v>0</v>
      </c>
      <c r="H108" s="98">
        <v>0</v>
      </c>
      <c r="I108" s="98">
        <v>0</v>
      </c>
      <c r="J108" s="98">
        <v>0</v>
      </c>
      <c r="K108" s="98">
        <v>0</v>
      </c>
      <c r="L108" s="98">
        <v>0</v>
      </c>
      <c r="M108" s="98">
        <v>0</v>
      </c>
      <c r="N108" s="98">
        <v>0</v>
      </c>
      <c r="O108" s="98">
        <v>0</v>
      </c>
      <c r="P108" s="97">
        <f t="shared" si="1"/>
        <v>0</v>
      </c>
      <c r="W108" s="57"/>
      <c r="X108" s="56"/>
    </row>
    <row r="109" spans="2:24" x14ac:dyDescent="0.2">
      <c r="B109" s="72" t="s">
        <v>669</v>
      </c>
      <c r="C109" s="93" t="s">
        <v>723</v>
      </c>
      <c r="D109" s="98">
        <v>23597.092655200002</v>
      </c>
      <c r="E109" s="98">
        <v>18752.203944000001</v>
      </c>
      <c r="F109" s="98">
        <v>24165.092424999992</v>
      </c>
      <c r="G109" s="98">
        <v>20512.743184799998</v>
      </c>
      <c r="H109" s="98">
        <v>21575.8211926</v>
      </c>
      <c r="I109" s="98">
        <v>25277.168810200001</v>
      </c>
      <c r="J109" s="98">
        <v>28590.902094600002</v>
      </c>
      <c r="K109" s="98">
        <v>30424.003191399992</v>
      </c>
      <c r="L109" s="98">
        <v>21251.885951000011</v>
      </c>
      <c r="M109" s="98">
        <v>29558.866333799997</v>
      </c>
      <c r="N109" s="98">
        <v>29488.721899199998</v>
      </c>
      <c r="O109" s="98">
        <v>27198.332114000004</v>
      </c>
      <c r="P109" s="97">
        <f t="shared" si="1"/>
        <v>300392.83379579999</v>
      </c>
      <c r="W109" s="57"/>
      <c r="X109" s="56"/>
    </row>
    <row r="110" spans="2:24" x14ac:dyDescent="0.2">
      <c r="B110" s="72" t="s">
        <v>80</v>
      </c>
      <c r="C110" s="93" t="s">
        <v>723</v>
      </c>
      <c r="D110" s="98">
        <v>1758.4664990000001</v>
      </c>
      <c r="E110" s="98">
        <v>868.74883700000021</v>
      </c>
      <c r="F110" s="98">
        <v>1139.235087</v>
      </c>
      <c r="G110" s="98">
        <v>1014.6259090000001</v>
      </c>
      <c r="H110" s="98">
        <v>2655.331690999998</v>
      </c>
      <c r="I110" s="98">
        <v>3703.4671859999999</v>
      </c>
      <c r="J110" s="98">
        <v>4114.824748</v>
      </c>
      <c r="K110" s="98">
        <v>3953.5947989999986</v>
      </c>
      <c r="L110" s="98">
        <v>3040.9048110000003</v>
      </c>
      <c r="M110" s="98">
        <v>3035.3910519999999</v>
      </c>
      <c r="N110" s="98">
        <v>2847.6637609999989</v>
      </c>
      <c r="O110" s="98">
        <v>1825.2376869999998</v>
      </c>
      <c r="P110" s="97">
        <f t="shared" si="1"/>
        <v>29957.492066999996</v>
      </c>
      <c r="W110" s="57"/>
      <c r="X110" s="56"/>
    </row>
    <row r="111" spans="2:24" x14ac:dyDescent="0.2">
      <c r="B111" s="72" t="s">
        <v>797</v>
      </c>
      <c r="C111" s="93" t="s">
        <v>723</v>
      </c>
      <c r="D111" s="98">
        <v>0</v>
      </c>
      <c r="E111" s="98">
        <v>0</v>
      </c>
      <c r="F111" s="98">
        <v>0</v>
      </c>
      <c r="G111" s="98">
        <v>0</v>
      </c>
      <c r="H111" s="98">
        <v>0</v>
      </c>
      <c r="I111" s="98">
        <v>0</v>
      </c>
      <c r="J111" s="98">
        <v>0</v>
      </c>
      <c r="K111" s="98">
        <v>0</v>
      </c>
      <c r="L111" s="98">
        <v>0</v>
      </c>
      <c r="M111" s="98">
        <v>0</v>
      </c>
      <c r="N111" s="98">
        <v>0</v>
      </c>
      <c r="O111" s="98">
        <v>0</v>
      </c>
      <c r="P111" s="97">
        <f t="shared" si="1"/>
        <v>0</v>
      </c>
      <c r="W111" s="57"/>
      <c r="X111" s="56"/>
    </row>
    <row r="112" spans="2:24" x14ac:dyDescent="0.2">
      <c r="B112" s="72" t="s">
        <v>69</v>
      </c>
      <c r="C112" s="93" t="s">
        <v>723</v>
      </c>
      <c r="D112" s="98">
        <v>6026.2310019999904</v>
      </c>
      <c r="E112" s="98">
        <v>8427.6173579999922</v>
      </c>
      <c r="F112" s="98">
        <v>10133.398467000001</v>
      </c>
      <c r="G112" s="98">
        <v>8093.3682450000024</v>
      </c>
      <c r="H112" s="98">
        <v>9307.280463000001</v>
      </c>
      <c r="I112" s="98">
        <v>9049.3060659999992</v>
      </c>
      <c r="J112" s="98">
        <v>9575.0674849999996</v>
      </c>
      <c r="K112" s="98">
        <v>8176.9739010000021</v>
      </c>
      <c r="L112" s="98">
        <v>8497.1912469999916</v>
      </c>
      <c r="M112" s="98">
        <v>9482.4269459999996</v>
      </c>
      <c r="N112" s="98">
        <v>7173.4425879999999</v>
      </c>
      <c r="O112" s="98">
        <v>9003.9403760000005</v>
      </c>
      <c r="P112" s="97">
        <f t="shared" si="1"/>
        <v>102946.24414399998</v>
      </c>
      <c r="W112" s="57"/>
      <c r="X112" s="56"/>
    </row>
    <row r="113" spans="2:24" x14ac:dyDescent="0.2">
      <c r="B113" s="72" t="s">
        <v>130</v>
      </c>
      <c r="C113" s="93" t="s">
        <v>723</v>
      </c>
      <c r="D113" s="98">
        <v>3089.9591660000001</v>
      </c>
      <c r="E113" s="98">
        <v>2853.5663599999998</v>
      </c>
      <c r="F113" s="98">
        <v>2994.2293539999996</v>
      </c>
      <c r="G113" s="98">
        <v>2616.6700059999998</v>
      </c>
      <c r="H113" s="98">
        <v>3214.8380690000004</v>
      </c>
      <c r="I113" s="98">
        <v>2138.105372</v>
      </c>
      <c r="J113" s="98">
        <v>2707.1953800000001</v>
      </c>
      <c r="K113" s="98">
        <v>2723.4303510000009</v>
      </c>
      <c r="L113" s="98">
        <v>2360.8269319999999</v>
      </c>
      <c r="M113" s="98">
        <v>2177.5323149999999</v>
      </c>
      <c r="N113" s="98">
        <v>2094.7855600000003</v>
      </c>
      <c r="O113" s="98">
        <v>2582.3457920000001</v>
      </c>
      <c r="P113" s="97">
        <f t="shared" si="1"/>
        <v>31553.484656999997</v>
      </c>
      <c r="W113" s="57"/>
      <c r="X113" s="56"/>
    </row>
    <row r="114" spans="2:24" x14ac:dyDescent="0.2">
      <c r="B114" s="72" t="s">
        <v>798</v>
      </c>
      <c r="C114" s="93" t="s">
        <v>723</v>
      </c>
      <c r="D114" s="98">
        <v>0</v>
      </c>
      <c r="E114" s="98">
        <v>0</v>
      </c>
      <c r="F114" s="98">
        <v>0</v>
      </c>
      <c r="G114" s="98">
        <v>0</v>
      </c>
      <c r="H114" s="98">
        <v>0</v>
      </c>
      <c r="I114" s="98">
        <v>0</v>
      </c>
      <c r="J114" s="98">
        <v>0</v>
      </c>
      <c r="K114" s="98">
        <v>0</v>
      </c>
      <c r="L114" s="98">
        <v>0</v>
      </c>
      <c r="M114" s="98">
        <v>0</v>
      </c>
      <c r="N114" s="98">
        <v>0</v>
      </c>
      <c r="O114" s="98">
        <v>0</v>
      </c>
      <c r="P114" s="97">
        <f t="shared" si="1"/>
        <v>0</v>
      </c>
      <c r="W114" s="57"/>
      <c r="X114" s="56"/>
    </row>
    <row r="115" spans="2:24" x14ac:dyDescent="0.2">
      <c r="B115" s="72" t="s">
        <v>148</v>
      </c>
      <c r="C115" s="93" t="s">
        <v>723</v>
      </c>
      <c r="D115" s="98">
        <v>19.808918000000002</v>
      </c>
      <c r="E115" s="98">
        <v>15.120628</v>
      </c>
      <c r="F115" s="98">
        <v>12.945402</v>
      </c>
      <c r="G115" s="98">
        <v>8.9301569999999995</v>
      </c>
      <c r="H115" s="98">
        <v>6.0343450000000001</v>
      </c>
      <c r="I115" s="98">
        <v>6.0707469999999999</v>
      </c>
      <c r="J115" s="98">
        <v>8.2215640000000008</v>
      </c>
      <c r="K115" s="98">
        <v>9.8177000000000039</v>
      </c>
      <c r="L115" s="98">
        <v>11.7216</v>
      </c>
      <c r="M115" s="98">
        <v>11.8207</v>
      </c>
      <c r="N115" s="98">
        <v>12.6778</v>
      </c>
      <c r="O115" s="98">
        <v>15.439299999999999</v>
      </c>
      <c r="P115" s="97">
        <f t="shared" si="1"/>
        <v>138.60886100000002</v>
      </c>
      <c r="W115" s="57"/>
      <c r="X115" s="56"/>
    </row>
    <row r="116" spans="2:24" x14ac:dyDescent="0.2">
      <c r="B116" s="72" t="s">
        <v>680</v>
      </c>
      <c r="C116" s="93" t="s">
        <v>723</v>
      </c>
      <c r="D116" s="98">
        <v>0</v>
      </c>
      <c r="E116" s="98">
        <v>0</v>
      </c>
      <c r="F116" s="98">
        <v>0</v>
      </c>
      <c r="G116" s="98">
        <v>0</v>
      </c>
      <c r="H116" s="98">
        <v>0</v>
      </c>
      <c r="I116" s="98">
        <v>0</v>
      </c>
      <c r="J116" s="98">
        <v>0</v>
      </c>
      <c r="K116" s="98">
        <v>0</v>
      </c>
      <c r="L116" s="98">
        <v>0</v>
      </c>
      <c r="M116" s="98">
        <v>0</v>
      </c>
      <c r="N116" s="98">
        <v>0</v>
      </c>
      <c r="O116" s="98">
        <v>0</v>
      </c>
      <c r="P116" s="97">
        <f t="shared" si="1"/>
        <v>0</v>
      </c>
      <c r="W116" s="57"/>
      <c r="X116" s="56"/>
    </row>
    <row r="117" spans="2:24" x14ac:dyDescent="0.2">
      <c r="B117" s="72" t="s">
        <v>55</v>
      </c>
      <c r="C117" s="93" t="s">
        <v>723</v>
      </c>
      <c r="D117" s="98">
        <v>1632.2930429999999</v>
      </c>
      <c r="E117" s="98">
        <v>1604.241258</v>
      </c>
      <c r="F117" s="98">
        <v>1341.6429629999989</v>
      </c>
      <c r="G117" s="98">
        <v>1700.7133789999991</v>
      </c>
      <c r="H117" s="98">
        <v>1691.781737</v>
      </c>
      <c r="I117" s="98">
        <v>1614.5102160000001</v>
      </c>
      <c r="J117" s="98">
        <v>1691.714416999999</v>
      </c>
      <c r="K117" s="98">
        <v>1732.6366249999996</v>
      </c>
      <c r="L117" s="98">
        <v>1070.225599000001</v>
      </c>
      <c r="M117" s="98">
        <v>1690.4481090000022</v>
      </c>
      <c r="N117" s="98">
        <v>1672.0021419999971</v>
      </c>
      <c r="O117" s="98">
        <v>1768.2683449999961</v>
      </c>
      <c r="P117" s="97">
        <f t="shared" si="1"/>
        <v>19210.477832999994</v>
      </c>
      <c r="W117" s="57"/>
      <c r="X117" s="56"/>
    </row>
    <row r="118" spans="2:24" x14ac:dyDescent="0.2">
      <c r="B118" s="72" t="s">
        <v>622</v>
      </c>
      <c r="C118" s="93" t="s">
        <v>723</v>
      </c>
      <c r="D118" s="98">
        <v>3926.0571913987301</v>
      </c>
      <c r="E118" s="98">
        <v>4917.4537419999997</v>
      </c>
      <c r="F118" s="98">
        <v>3892.306043</v>
      </c>
      <c r="G118" s="98">
        <v>3615.6866879999998</v>
      </c>
      <c r="H118" s="98">
        <v>3993.7754330000002</v>
      </c>
      <c r="I118" s="98">
        <v>4048.4875439999987</v>
      </c>
      <c r="J118" s="98">
        <v>4533.7683349999897</v>
      </c>
      <c r="K118" s="98">
        <v>4668.5059459999993</v>
      </c>
      <c r="L118" s="98">
        <v>5060.8530780000001</v>
      </c>
      <c r="M118" s="98">
        <v>5454.7411849999999</v>
      </c>
      <c r="N118" s="98">
        <v>5876.771518999999</v>
      </c>
      <c r="O118" s="98">
        <v>5844.4642050000102</v>
      </c>
      <c r="P118" s="97">
        <f t="shared" si="1"/>
        <v>55832.870909398727</v>
      </c>
      <c r="W118" s="57"/>
      <c r="X118" s="56"/>
    </row>
    <row r="119" spans="2:24" x14ac:dyDescent="0.2">
      <c r="B119" s="72" t="s">
        <v>81</v>
      </c>
      <c r="C119" s="93" t="s">
        <v>723</v>
      </c>
      <c r="D119" s="98">
        <v>0</v>
      </c>
      <c r="E119" s="98">
        <v>0</v>
      </c>
      <c r="F119" s="98">
        <v>0</v>
      </c>
      <c r="G119" s="98">
        <v>0</v>
      </c>
      <c r="H119" s="98">
        <v>0</v>
      </c>
      <c r="I119" s="98">
        <v>0</v>
      </c>
      <c r="J119" s="98">
        <v>0</v>
      </c>
      <c r="K119" s="98">
        <v>0</v>
      </c>
      <c r="L119" s="98">
        <v>0</v>
      </c>
      <c r="M119" s="98">
        <v>0</v>
      </c>
      <c r="N119" s="98">
        <v>0</v>
      </c>
      <c r="O119" s="98">
        <v>0</v>
      </c>
      <c r="P119" s="97">
        <f t="shared" si="1"/>
        <v>0</v>
      </c>
      <c r="W119" s="57"/>
      <c r="X119" s="56"/>
    </row>
    <row r="120" spans="2:24" x14ac:dyDescent="0.2">
      <c r="B120" s="72" t="s">
        <v>53</v>
      </c>
      <c r="C120" s="93" t="s">
        <v>723</v>
      </c>
      <c r="D120" s="98">
        <v>0</v>
      </c>
      <c r="E120" s="98">
        <v>0</v>
      </c>
      <c r="F120" s="98">
        <v>0</v>
      </c>
      <c r="G120" s="98">
        <v>0</v>
      </c>
      <c r="H120" s="98">
        <v>0</v>
      </c>
      <c r="I120" s="98">
        <v>0</v>
      </c>
      <c r="J120" s="98">
        <v>0</v>
      </c>
      <c r="K120" s="98">
        <v>0</v>
      </c>
      <c r="L120" s="98">
        <v>0</v>
      </c>
      <c r="M120" s="98">
        <v>0</v>
      </c>
      <c r="N120" s="98">
        <v>0</v>
      </c>
      <c r="O120" s="98">
        <v>0</v>
      </c>
      <c r="P120" s="97">
        <f t="shared" si="1"/>
        <v>0</v>
      </c>
      <c r="W120" s="57"/>
      <c r="X120" s="56"/>
    </row>
    <row r="121" spans="2:24" x14ac:dyDescent="0.2">
      <c r="B121" s="72" t="s">
        <v>609</v>
      </c>
      <c r="C121" s="93" t="s">
        <v>723</v>
      </c>
      <c r="D121" s="98">
        <v>3555.8498159999999</v>
      </c>
      <c r="E121" s="98">
        <v>2545.6722150000001</v>
      </c>
      <c r="F121" s="98">
        <v>2724.6773579999999</v>
      </c>
      <c r="G121" s="98">
        <v>1733.2471939999998</v>
      </c>
      <c r="H121" s="98">
        <v>1848.06747</v>
      </c>
      <c r="I121" s="98">
        <v>1521.594967</v>
      </c>
      <c r="J121" s="98">
        <v>2527.716743</v>
      </c>
      <c r="K121" s="98">
        <v>2091.3057160000003</v>
      </c>
      <c r="L121" s="98">
        <v>2526.4343059999997</v>
      </c>
      <c r="M121" s="98">
        <v>1702.5300090000001</v>
      </c>
      <c r="N121" s="98">
        <v>2776.1249659999999</v>
      </c>
      <c r="O121" s="98">
        <v>3819.2444100000002</v>
      </c>
      <c r="P121" s="97">
        <f t="shared" si="1"/>
        <v>29372.465169999999</v>
      </c>
      <c r="W121" s="56"/>
      <c r="X121" s="56"/>
    </row>
    <row r="122" spans="2:24" x14ac:dyDescent="0.2">
      <c r="B122" s="72" t="s">
        <v>398</v>
      </c>
      <c r="C122" s="93" t="s">
        <v>723</v>
      </c>
      <c r="D122" s="98">
        <v>22446.186911000001</v>
      </c>
      <c r="E122" s="98">
        <v>15703.688535999998</v>
      </c>
      <c r="F122" s="98">
        <v>20904.927705000002</v>
      </c>
      <c r="G122" s="98">
        <v>22872.155651999998</v>
      </c>
      <c r="H122" s="98">
        <v>36848.251989999997</v>
      </c>
      <c r="I122" s="98">
        <v>32182.436728999997</v>
      </c>
      <c r="J122" s="98">
        <v>28678.458656999999</v>
      </c>
      <c r="K122" s="98">
        <v>14448.559552999988</v>
      </c>
      <c r="L122" s="98">
        <v>42825.757200000102</v>
      </c>
      <c r="M122" s="98">
        <v>29196.095322000001</v>
      </c>
      <c r="N122" s="98">
        <v>17892.324246</v>
      </c>
      <c r="O122" s="98">
        <v>17194.356376999996</v>
      </c>
      <c r="P122" s="97">
        <f t="shared" si="1"/>
        <v>301193.19887800008</v>
      </c>
      <c r="W122" s="57"/>
      <c r="X122" s="56"/>
    </row>
    <row r="123" spans="2:24" x14ac:dyDescent="0.2">
      <c r="B123" s="72" t="s">
        <v>564</v>
      </c>
      <c r="C123" s="93" t="s">
        <v>723</v>
      </c>
      <c r="D123" s="98">
        <v>1046.220339</v>
      </c>
      <c r="E123" s="98">
        <v>904.78848299999993</v>
      </c>
      <c r="F123" s="98">
        <v>1020.373191</v>
      </c>
      <c r="G123" s="98">
        <v>905.67309400000011</v>
      </c>
      <c r="H123" s="98">
        <v>780.3589179999999</v>
      </c>
      <c r="I123" s="98">
        <v>713.37010300000009</v>
      </c>
      <c r="J123" s="98">
        <v>740.27286000000004</v>
      </c>
      <c r="K123" s="98">
        <v>889.62832000000071</v>
      </c>
      <c r="L123" s="98">
        <v>979.18545700000004</v>
      </c>
      <c r="M123" s="98">
        <v>1063.5777990000001</v>
      </c>
      <c r="N123" s="98">
        <v>1036.5463119999999</v>
      </c>
      <c r="O123" s="98">
        <v>833.53653899999995</v>
      </c>
      <c r="P123" s="97">
        <f t="shared" si="1"/>
        <v>10913.531415000003</v>
      </c>
      <c r="W123" s="57"/>
      <c r="X123" s="56"/>
    </row>
    <row r="124" spans="2:24" x14ac:dyDescent="0.2">
      <c r="B124" s="72" t="s">
        <v>710</v>
      </c>
      <c r="C124" s="93" t="s">
        <v>723</v>
      </c>
      <c r="D124" s="98">
        <v>0</v>
      </c>
      <c r="E124" s="98">
        <v>0</v>
      </c>
      <c r="F124" s="98">
        <v>0</v>
      </c>
      <c r="G124" s="98">
        <v>0</v>
      </c>
      <c r="H124" s="98">
        <v>0</v>
      </c>
      <c r="I124" s="98">
        <v>0</v>
      </c>
      <c r="J124" s="98">
        <v>0</v>
      </c>
      <c r="K124" s="98">
        <v>0</v>
      </c>
      <c r="L124" s="98">
        <v>0</v>
      </c>
      <c r="M124" s="98">
        <v>0</v>
      </c>
      <c r="N124" s="98">
        <v>0</v>
      </c>
      <c r="O124" s="98">
        <v>0</v>
      </c>
      <c r="P124" s="97">
        <f t="shared" si="1"/>
        <v>0</v>
      </c>
      <c r="W124" s="57"/>
      <c r="X124" s="56"/>
    </row>
    <row r="125" spans="2:24" x14ac:dyDescent="0.2">
      <c r="B125" s="72" t="s">
        <v>83</v>
      </c>
      <c r="C125" s="93" t="s">
        <v>723</v>
      </c>
      <c r="D125" s="98">
        <v>3801.5292400000012</v>
      </c>
      <c r="E125" s="98">
        <v>3370.8979399999989</v>
      </c>
      <c r="F125" s="98">
        <v>4346.1666599999999</v>
      </c>
      <c r="G125" s="98">
        <v>4970.1952750000009</v>
      </c>
      <c r="H125" s="98">
        <v>2593.0000500000001</v>
      </c>
      <c r="I125" s="98">
        <v>3290.0359330000001</v>
      </c>
      <c r="J125" s="98">
        <v>5651.8225149999998</v>
      </c>
      <c r="K125" s="98">
        <v>4767.1899929999981</v>
      </c>
      <c r="L125" s="98">
        <v>5609.2898279999899</v>
      </c>
      <c r="M125" s="98">
        <v>5637.1845750000002</v>
      </c>
      <c r="N125" s="98">
        <v>5507.7114390000006</v>
      </c>
      <c r="O125" s="98">
        <v>4865.6798050000007</v>
      </c>
      <c r="P125" s="97">
        <f t="shared" si="1"/>
        <v>54410.703252999992</v>
      </c>
      <c r="W125" s="57"/>
      <c r="X125" s="56"/>
    </row>
    <row r="126" spans="2:24" x14ac:dyDescent="0.2">
      <c r="B126" s="72" t="s">
        <v>504</v>
      </c>
      <c r="C126" s="93" t="s">
        <v>723</v>
      </c>
      <c r="D126" s="98">
        <v>0</v>
      </c>
      <c r="E126" s="98">
        <v>0</v>
      </c>
      <c r="F126" s="98">
        <v>0</v>
      </c>
      <c r="G126" s="98">
        <v>0</v>
      </c>
      <c r="H126" s="98">
        <v>0</v>
      </c>
      <c r="I126" s="98">
        <v>0</v>
      </c>
      <c r="J126" s="98">
        <v>0</v>
      </c>
      <c r="K126" s="98">
        <v>0</v>
      </c>
      <c r="L126" s="98">
        <v>0</v>
      </c>
      <c r="M126" s="98">
        <v>0</v>
      </c>
      <c r="N126" s="98">
        <v>0</v>
      </c>
      <c r="O126" s="98">
        <v>0</v>
      </c>
      <c r="P126" s="97">
        <f t="shared" si="1"/>
        <v>0</v>
      </c>
      <c r="W126" s="57"/>
      <c r="X126" s="56"/>
    </row>
    <row r="127" spans="2:24" x14ac:dyDescent="0.2">
      <c r="B127" s="72" t="s">
        <v>760</v>
      </c>
      <c r="C127" s="93" t="s">
        <v>723</v>
      </c>
      <c r="D127" s="98">
        <v>119.10900000000001</v>
      </c>
      <c r="E127" s="98">
        <v>91.045641000000089</v>
      </c>
      <c r="F127" s="98">
        <v>126.390303</v>
      </c>
      <c r="G127" s="98">
        <v>26.325972999999998</v>
      </c>
      <c r="H127" s="98">
        <v>78.712733999999998</v>
      </c>
      <c r="I127" s="98">
        <v>59.621245999999999</v>
      </c>
      <c r="J127" s="98">
        <v>79.643654999999995</v>
      </c>
      <c r="K127" s="98">
        <v>105.31920200000003</v>
      </c>
      <c r="L127" s="98">
        <v>131.01201299999997</v>
      </c>
      <c r="M127" s="98">
        <v>142.99424999999999</v>
      </c>
      <c r="N127" s="98">
        <v>159.665167</v>
      </c>
      <c r="O127" s="98">
        <v>170.758095</v>
      </c>
      <c r="P127" s="97">
        <f t="shared" si="1"/>
        <v>1290.5972789999998</v>
      </c>
      <c r="W127" s="57"/>
      <c r="X127" s="56"/>
    </row>
    <row r="128" spans="2:24" x14ac:dyDescent="0.2">
      <c r="B128" s="72" t="s">
        <v>799</v>
      </c>
      <c r="C128" s="93" t="s">
        <v>723</v>
      </c>
      <c r="D128" s="98">
        <v>0</v>
      </c>
      <c r="E128" s="98">
        <v>0</v>
      </c>
      <c r="F128" s="98">
        <v>0</v>
      </c>
      <c r="G128" s="98">
        <v>0</v>
      </c>
      <c r="H128" s="98">
        <v>0</v>
      </c>
      <c r="I128" s="98">
        <v>0</v>
      </c>
      <c r="J128" s="98">
        <v>0</v>
      </c>
      <c r="K128" s="98">
        <v>0</v>
      </c>
      <c r="L128" s="98">
        <v>0</v>
      </c>
      <c r="M128" s="98">
        <v>0</v>
      </c>
      <c r="N128" s="98">
        <v>0</v>
      </c>
      <c r="O128" s="98">
        <v>78.636103000000006</v>
      </c>
      <c r="P128" s="97">
        <f t="shared" si="1"/>
        <v>78.636103000000006</v>
      </c>
      <c r="W128" s="57"/>
      <c r="X128" s="56"/>
    </row>
    <row r="129" spans="2:24" x14ac:dyDescent="0.2">
      <c r="B129" s="72" t="s">
        <v>870</v>
      </c>
      <c r="C129" s="93" t="s">
        <v>723</v>
      </c>
      <c r="D129" s="98">
        <v>0</v>
      </c>
      <c r="E129" s="98">
        <v>0</v>
      </c>
      <c r="F129" s="98">
        <v>0</v>
      </c>
      <c r="G129" s="98">
        <v>0</v>
      </c>
      <c r="H129" s="98">
        <v>0</v>
      </c>
      <c r="I129" s="98">
        <v>0</v>
      </c>
      <c r="J129" s="98">
        <v>0</v>
      </c>
      <c r="K129" s="98">
        <v>0</v>
      </c>
      <c r="L129" s="98">
        <v>0</v>
      </c>
      <c r="M129" s="98">
        <v>9.5672779999999999</v>
      </c>
      <c r="N129" s="98">
        <v>6.2456839999999989</v>
      </c>
      <c r="O129" s="98">
        <v>451.087107</v>
      </c>
      <c r="P129" s="97">
        <f t="shared" si="1"/>
        <v>466.90006900000003</v>
      </c>
      <c r="W129" s="57"/>
      <c r="X129" s="56"/>
    </row>
    <row r="130" spans="2:24" x14ac:dyDescent="0.2">
      <c r="B130" s="72" t="s">
        <v>871</v>
      </c>
      <c r="C130" s="93" t="s">
        <v>723</v>
      </c>
      <c r="D130" s="98">
        <v>0</v>
      </c>
      <c r="E130" s="98">
        <v>0</v>
      </c>
      <c r="F130" s="98">
        <v>0</v>
      </c>
      <c r="G130" s="98">
        <v>0</v>
      </c>
      <c r="H130" s="98">
        <v>0</v>
      </c>
      <c r="I130" s="98">
        <v>0</v>
      </c>
      <c r="J130" s="98">
        <v>0</v>
      </c>
      <c r="K130" s="98">
        <v>0</v>
      </c>
      <c r="L130" s="98">
        <v>0</v>
      </c>
      <c r="M130" s="98">
        <v>141.04559700000001</v>
      </c>
      <c r="N130" s="98">
        <v>254.73723000000001</v>
      </c>
      <c r="O130" s="98">
        <v>248.39013699999998</v>
      </c>
      <c r="P130" s="97">
        <f t="shared" si="1"/>
        <v>644.17296399999998</v>
      </c>
      <c r="W130" s="57"/>
      <c r="X130" s="56"/>
    </row>
    <row r="131" spans="2:24" x14ac:dyDescent="0.2">
      <c r="B131" s="72" t="s">
        <v>801</v>
      </c>
      <c r="C131" s="93" t="s">
        <v>723</v>
      </c>
      <c r="D131" s="98">
        <v>0</v>
      </c>
      <c r="E131" s="98">
        <v>0</v>
      </c>
      <c r="F131" s="98">
        <v>38.094715999999998</v>
      </c>
      <c r="G131" s="98">
        <v>11.260909</v>
      </c>
      <c r="H131" s="98">
        <v>93.217475999999991</v>
      </c>
      <c r="I131" s="98">
        <v>206.30449100000001</v>
      </c>
      <c r="J131" s="98">
        <v>250.41067800000002</v>
      </c>
      <c r="K131" s="98">
        <v>178.57648700000004</v>
      </c>
      <c r="L131" s="98">
        <v>420.98807599999998</v>
      </c>
      <c r="M131" s="98">
        <v>597.58521799999994</v>
      </c>
      <c r="N131" s="98">
        <v>648.13136800000007</v>
      </c>
      <c r="O131" s="98">
        <v>716.91007100000002</v>
      </c>
      <c r="P131" s="97">
        <f t="shared" si="1"/>
        <v>3161.4794899999997</v>
      </c>
      <c r="W131" s="57"/>
      <c r="X131" s="56"/>
    </row>
    <row r="132" spans="2:24" x14ac:dyDescent="0.2">
      <c r="B132" s="72" t="s">
        <v>768</v>
      </c>
      <c r="C132" s="93" t="s">
        <v>723</v>
      </c>
      <c r="D132" s="98">
        <v>15075.946</v>
      </c>
      <c r="E132" s="98">
        <v>12593.168302</v>
      </c>
      <c r="F132" s="98">
        <v>14290.334563999999</v>
      </c>
      <c r="G132" s="98">
        <v>9748.7959449999908</v>
      </c>
      <c r="H132" s="98">
        <v>10115.676305000001</v>
      </c>
      <c r="I132" s="98">
        <v>8859.1198210000002</v>
      </c>
      <c r="J132" s="98">
        <v>9280.6744390000003</v>
      </c>
      <c r="K132" s="98">
        <v>12141.581902</v>
      </c>
      <c r="L132" s="98">
        <v>13356.236025</v>
      </c>
      <c r="M132" s="98">
        <v>15208.171851999999</v>
      </c>
      <c r="N132" s="98">
        <v>15261.217994000001</v>
      </c>
      <c r="O132" s="98">
        <v>16791.792457</v>
      </c>
      <c r="P132" s="97">
        <f t="shared" si="1"/>
        <v>152722.71560599998</v>
      </c>
      <c r="W132" s="57"/>
      <c r="X132" s="56"/>
    </row>
    <row r="133" spans="2:24" x14ac:dyDescent="0.2">
      <c r="B133" s="72" t="s">
        <v>85</v>
      </c>
      <c r="C133" s="93" t="s">
        <v>723</v>
      </c>
      <c r="D133" s="98">
        <v>0</v>
      </c>
      <c r="E133" s="98">
        <v>0</v>
      </c>
      <c r="F133" s="98">
        <v>0</v>
      </c>
      <c r="G133" s="98">
        <v>0</v>
      </c>
      <c r="H133" s="98">
        <v>0</v>
      </c>
      <c r="I133" s="98">
        <v>0</v>
      </c>
      <c r="J133" s="98">
        <v>0</v>
      </c>
      <c r="K133" s="98">
        <v>0</v>
      </c>
      <c r="L133" s="98">
        <v>0</v>
      </c>
      <c r="M133" s="98">
        <v>0</v>
      </c>
      <c r="N133" s="98">
        <v>0</v>
      </c>
      <c r="O133" s="98">
        <v>0</v>
      </c>
      <c r="P133" s="97">
        <f t="shared" si="1"/>
        <v>0</v>
      </c>
      <c r="W133" s="57"/>
      <c r="X133" s="56"/>
    </row>
    <row r="134" spans="2:24" x14ac:dyDescent="0.2">
      <c r="B134" s="72" t="s">
        <v>39</v>
      </c>
      <c r="C134" s="93" t="s">
        <v>723</v>
      </c>
      <c r="D134" s="98">
        <v>0</v>
      </c>
      <c r="E134" s="98">
        <v>0</v>
      </c>
      <c r="F134" s="98">
        <v>0</v>
      </c>
      <c r="G134" s="98">
        <v>0</v>
      </c>
      <c r="H134" s="98">
        <v>0</v>
      </c>
      <c r="I134" s="98">
        <v>0</v>
      </c>
      <c r="J134" s="98">
        <v>0</v>
      </c>
      <c r="K134" s="98">
        <v>0</v>
      </c>
      <c r="L134" s="98">
        <v>0</v>
      </c>
      <c r="M134" s="98">
        <v>0</v>
      </c>
      <c r="N134" s="98">
        <v>0</v>
      </c>
      <c r="O134" s="98">
        <v>0</v>
      </c>
      <c r="P134" s="97">
        <f t="shared" si="1"/>
        <v>0</v>
      </c>
      <c r="W134" s="57"/>
      <c r="X134" s="56"/>
    </row>
    <row r="135" spans="2:24" x14ac:dyDescent="0.2">
      <c r="B135" s="72" t="s">
        <v>86</v>
      </c>
      <c r="C135" s="93" t="s">
        <v>723</v>
      </c>
      <c r="D135" s="98">
        <v>0</v>
      </c>
      <c r="E135" s="98">
        <v>0</v>
      </c>
      <c r="F135" s="98">
        <v>0</v>
      </c>
      <c r="G135" s="98">
        <v>0</v>
      </c>
      <c r="H135" s="98">
        <v>0</v>
      </c>
      <c r="I135" s="98">
        <v>0</v>
      </c>
      <c r="J135" s="98">
        <v>0</v>
      </c>
      <c r="K135" s="98">
        <v>0</v>
      </c>
      <c r="L135" s="98">
        <v>0</v>
      </c>
      <c r="M135" s="98">
        <v>0</v>
      </c>
      <c r="N135" s="98">
        <v>0</v>
      </c>
      <c r="O135" s="98">
        <v>0</v>
      </c>
      <c r="P135" s="97">
        <f t="shared" si="1"/>
        <v>0</v>
      </c>
      <c r="W135" s="57"/>
      <c r="X135" s="56"/>
    </row>
    <row r="136" spans="2:24" x14ac:dyDescent="0.2">
      <c r="B136" s="72" t="s">
        <v>764</v>
      </c>
      <c r="C136" s="93" t="s">
        <v>723</v>
      </c>
      <c r="D136" s="98">
        <v>16916.789433999998</v>
      </c>
      <c r="E136" s="98">
        <v>14319.8637</v>
      </c>
      <c r="F136" s="98">
        <v>17243.334045</v>
      </c>
      <c r="G136" s="98">
        <v>14459.795446</v>
      </c>
      <c r="H136" s="98">
        <v>12795.601519</v>
      </c>
      <c r="I136" s="98">
        <v>10735.752598000001</v>
      </c>
      <c r="J136" s="98">
        <v>12378.362238</v>
      </c>
      <c r="K136" s="98">
        <v>14728.951698000012</v>
      </c>
      <c r="L136" s="98">
        <v>14400.402264</v>
      </c>
      <c r="M136" s="98">
        <v>17818.074913999997</v>
      </c>
      <c r="N136" s="98">
        <v>18050.930609999999</v>
      </c>
      <c r="O136" s="98">
        <v>18628.368158999998</v>
      </c>
      <c r="P136" s="97">
        <f t="shared" si="1"/>
        <v>182476.22662500004</v>
      </c>
      <c r="W136" s="57"/>
      <c r="X136" s="56"/>
    </row>
    <row r="137" spans="2:24" x14ac:dyDescent="0.2">
      <c r="B137" s="72" t="s">
        <v>802</v>
      </c>
      <c r="C137" s="93" t="s">
        <v>723</v>
      </c>
      <c r="D137" s="98">
        <v>0</v>
      </c>
      <c r="E137" s="98">
        <v>0</v>
      </c>
      <c r="F137" s="98">
        <v>0</v>
      </c>
      <c r="G137" s="98">
        <v>0</v>
      </c>
      <c r="H137" s="98">
        <v>0</v>
      </c>
      <c r="I137" s="98">
        <v>0</v>
      </c>
      <c r="J137" s="98">
        <v>0</v>
      </c>
      <c r="K137" s="98">
        <v>0</v>
      </c>
      <c r="L137" s="98">
        <v>0</v>
      </c>
      <c r="M137" s="98">
        <v>0</v>
      </c>
      <c r="N137" s="98">
        <v>0</v>
      </c>
      <c r="O137" s="98">
        <v>0</v>
      </c>
      <c r="P137" s="97">
        <f t="shared" si="1"/>
        <v>0</v>
      </c>
      <c r="W137" s="57"/>
      <c r="X137" s="56"/>
    </row>
    <row r="138" spans="2:24" x14ac:dyDescent="0.2">
      <c r="B138" s="72" t="s">
        <v>677</v>
      </c>
      <c r="C138" s="93" t="s">
        <v>723</v>
      </c>
      <c r="D138" s="98">
        <v>28.031271999999998</v>
      </c>
      <c r="E138" s="98">
        <v>1.8150060000000001</v>
      </c>
      <c r="F138" s="98">
        <v>7.9630700000000001</v>
      </c>
      <c r="G138" s="98">
        <v>1.004189</v>
      </c>
      <c r="H138" s="98">
        <v>172.646398</v>
      </c>
      <c r="I138" s="98">
        <v>339.30633900000004</v>
      </c>
      <c r="J138" s="98">
        <v>360.75458000000003</v>
      </c>
      <c r="K138" s="98">
        <v>348.57761499999987</v>
      </c>
      <c r="L138" s="98">
        <v>181.57434599999999</v>
      </c>
      <c r="M138" s="98">
        <v>124.92559299999999</v>
      </c>
      <c r="N138" s="98">
        <v>63.595764999999901</v>
      </c>
      <c r="O138" s="98">
        <v>20.446853000000001</v>
      </c>
      <c r="P138" s="97">
        <f t="shared" ref="P138:P201" si="2">SUM(D138:O138)</f>
        <v>1650.6410259999996</v>
      </c>
      <c r="W138" s="57"/>
      <c r="X138" s="56"/>
    </row>
    <row r="139" spans="2:24" x14ac:dyDescent="0.2">
      <c r="B139" s="72" t="s">
        <v>803</v>
      </c>
      <c r="C139" s="93" t="s">
        <v>723</v>
      </c>
      <c r="D139" s="98">
        <v>0</v>
      </c>
      <c r="E139" s="98">
        <v>0</v>
      </c>
      <c r="F139" s="98">
        <v>0</v>
      </c>
      <c r="G139" s="98">
        <v>0</v>
      </c>
      <c r="H139" s="98">
        <v>0</v>
      </c>
      <c r="I139" s="98">
        <v>0</v>
      </c>
      <c r="J139" s="98">
        <v>0</v>
      </c>
      <c r="K139" s="98">
        <v>0</v>
      </c>
      <c r="L139" s="98">
        <v>0</v>
      </c>
      <c r="M139" s="98">
        <v>0</v>
      </c>
      <c r="N139" s="98">
        <v>0</v>
      </c>
      <c r="O139" s="98">
        <v>0</v>
      </c>
      <c r="P139" s="97">
        <f t="shared" si="2"/>
        <v>0</v>
      </c>
      <c r="W139" s="57"/>
      <c r="X139" s="56"/>
    </row>
    <row r="140" spans="2:24" x14ac:dyDescent="0.2">
      <c r="B140" s="72" t="s">
        <v>118</v>
      </c>
      <c r="C140" s="93" t="s">
        <v>723</v>
      </c>
      <c r="D140" s="98">
        <v>1489.6654269999999</v>
      </c>
      <c r="E140" s="98">
        <v>173.031418</v>
      </c>
      <c r="F140" s="98">
        <v>429.66704499999997</v>
      </c>
      <c r="G140" s="98">
        <v>951.40262800000005</v>
      </c>
      <c r="H140" s="98">
        <v>2092.469282</v>
      </c>
      <c r="I140" s="98">
        <v>2005.140656</v>
      </c>
      <c r="J140" s="98">
        <v>2104.2236680000001</v>
      </c>
      <c r="K140" s="98">
        <v>2117.4810759999996</v>
      </c>
      <c r="L140" s="98">
        <v>2020.280403</v>
      </c>
      <c r="M140" s="98">
        <v>2040.567757</v>
      </c>
      <c r="N140" s="98">
        <v>2007.1143870000001</v>
      </c>
      <c r="O140" s="98">
        <v>1825.4696349999999</v>
      </c>
      <c r="P140" s="97">
        <f t="shared" si="2"/>
        <v>19256.513382000005</v>
      </c>
      <c r="W140" s="57"/>
      <c r="X140" s="56"/>
    </row>
    <row r="141" spans="2:24" x14ac:dyDescent="0.2">
      <c r="B141" s="72" t="s">
        <v>406</v>
      </c>
      <c r="C141" s="93" t="s">
        <v>723</v>
      </c>
      <c r="D141" s="98">
        <v>2377.0354849999999</v>
      </c>
      <c r="E141" s="98">
        <v>2109.0536579999998</v>
      </c>
      <c r="F141" s="98">
        <v>2260.5748009999998</v>
      </c>
      <c r="G141" s="98">
        <v>2020.4271349999999</v>
      </c>
      <c r="H141" s="98">
        <v>1662.6172849999998</v>
      </c>
      <c r="I141" s="98">
        <v>1557.6819539999999</v>
      </c>
      <c r="J141" s="98">
        <v>1685.403961</v>
      </c>
      <c r="K141" s="98">
        <v>2122.7064920000003</v>
      </c>
      <c r="L141" s="98">
        <v>2132.2811839999999</v>
      </c>
      <c r="M141" s="98">
        <v>2347.957762</v>
      </c>
      <c r="N141" s="98">
        <v>2231.5892699999999</v>
      </c>
      <c r="O141" s="98">
        <v>2325.4005729999999</v>
      </c>
      <c r="P141" s="97">
        <f t="shared" si="2"/>
        <v>24832.729559999996</v>
      </c>
      <c r="W141" s="57"/>
      <c r="X141" s="56"/>
    </row>
    <row r="142" spans="2:24" x14ac:dyDescent="0.2">
      <c r="B142" s="72" t="s">
        <v>748</v>
      </c>
      <c r="C142" s="93" t="s">
        <v>723</v>
      </c>
      <c r="D142" s="98">
        <v>17486.752801000002</v>
      </c>
      <c r="E142" s="98">
        <v>15598.217605999998</v>
      </c>
      <c r="F142" s="98">
        <v>15885.919495000002</v>
      </c>
      <c r="G142" s="98">
        <v>16190.86269</v>
      </c>
      <c r="H142" s="98">
        <v>21678.076254</v>
      </c>
      <c r="I142" s="98">
        <v>17357.463870000003</v>
      </c>
      <c r="J142" s="98">
        <v>16577.229987999999</v>
      </c>
      <c r="K142" s="98">
        <v>14814.137980000007</v>
      </c>
      <c r="L142" s="98">
        <v>14094.620921</v>
      </c>
      <c r="M142" s="98">
        <v>13538.846442</v>
      </c>
      <c r="N142" s="98">
        <v>13883.523502</v>
      </c>
      <c r="O142" s="98">
        <v>14140.469583</v>
      </c>
      <c r="P142" s="97">
        <f t="shared" si="2"/>
        <v>191246.121132</v>
      </c>
      <c r="W142" s="57"/>
      <c r="X142" s="56"/>
    </row>
    <row r="143" spans="2:24" x14ac:dyDescent="0.2">
      <c r="B143" s="72" t="s">
        <v>87</v>
      </c>
      <c r="C143" s="93" t="s">
        <v>723</v>
      </c>
      <c r="D143" s="98">
        <v>0</v>
      </c>
      <c r="E143" s="98">
        <v>0</v>
      </c>
      <c r="F143" s="98">
        <v>0</v>
      </c>
      <c r="G143" s="98">
        <v>0</v>
      </c>
      <c r="H143" s="98">
        <v>0</v>
      </c>
      <c r="I143" s="98">
        <v>0</v>
      </c>
      <c r="J143" s="98">
        <v>0</v>
      </c>
      <c r="K143" s="98">
        <v>0</v>
      </c>
      <c r="L143" s="98">
        <v>0</v>
      </c>
      <c r="M143" s="98">
        <v>0</v>
      </c>
      <c r="N143" s="98">
        <v>0</v>
      </c>
      <c r="O143" s="98">
        <v>0</v>
      </c>
      <c r="P143" s="97">
        <f t="shared" si="2"/>
        <v>0</v>
      </c>
      <c r="W143" s="57"/>
      <c r="X143" s="56"/>
    </row>
    <row r="144" spans="2:24" x14ac:dyDescent="0.2">
      <c r="B144" s="72" t="s">
        <v>618</v>
      </c>
      <c r="C144" s="93" t="s">
        <v>723</v>
      </c>
      <c r="D144" s="98">
        <v>198.85313399999998</v>
      </c>
      <c r="E144" s="98">
        <v>173.20355799999999</v>
      </c>
      <c r="F144" s="98">
        <v>195.930217</v>
      </c>
      <c r="G144" s="98">
        <v>152.514184</v>
      </c>
      <c r="H144" s="98">
        <v>128.75741199999999</v>
      </c>
      <c r="I144" s="98">
        <v>100.79126600000001</v>
      </c>
      <c r="J144" s="98">
        <v>121.246377</v>
      </c>
      <c r="K144" s="98">
        <v>148.89884099999986</v>
      </c>
      <c r="L144" s="98">
        <v>154.02437899999998</v>
      </c>
      <c r="M144" s="98">
        <v>166.47349299999999</v>
      </c>
      <c r="N144" s="98">
        <v>172.07783499999999</v>
      </c>
      <c r="O144" s="98">
        <v>180.87710999999999</v>
      </c>
      <c r="P144" s="97">
        <f t="shared" si="2"/>
        <v>1893.6478059999997</v>
      </c>
      <c r="W144" s="57"/>
      <c r="X144" s="56"/>
    </row>
    <row r="145" spans="2:24" x14ac:dyDescent="0.2">
      <c r="B145" s="72" t="s">
        <v>804</v>
      </c>
      <c r="C145" s="93" t="s">
        <v>723</v>
      </c>
      <c r="D145" s="98">
        <v>121.70235400000001</v>
      </c>
      <c r="E145" s="98">
        <v>0</v>
      </c>
      <c r="F145" s="98">
        <v>114.28925000000001</v>
      </c>
      <c r="G145" s="98">
        <v>342.50209100000001</v>
      </c>
      <c r="H145" s="98">
        <v>669.08962200000099</v>
      </c>
      <c r="I145" s="98">
        <v>707.53191900000002</v>
      </c>
      <c r="J145" s="98">
        <v>830.60440399999993</v>
      </c>
      <c r="K145" s="98">
        <v>746.4971600000008</v>
      </c>
      <c r="L145" s="98">
        <v>591.34107600000004</v>
      </c>
      <c r="M145" s="98">
        <v>569.53353000000004</v>
      </c>
      <c r="N145" s="98">
        <v>608.89682000000005</v>
      </c>
      <c r="O145" s="98">
        <v>431.24766999999997</v>
      </c>
      <c r="P145" s="97">
        <f t="shared" si="2"/>
        <v>5733.235896000001</v>
      </c>
      <c r="W145" s="57"/>
      <c r="X145" s="56"/>
    </row>
    <row r="146" spans="2:24" x14ac:dyDescent="0.2">
      <c r="B146" s="72" t="s">
        <v>805</v>
      </c>
      <c r="C146" s="93" t="s">
        <v>723</v>
      </c>
      <c r="D146" s="98">
        <v>0</v>
      </c>
      <c r="E146" s="98">
        <v>0</v>
      </c>
      <c r="F146" s="98">
        <v>0</v>
      </c>
      <c r="G146" s="98">
        <v>0</v>
      </c>
      <c r="H146" s="98">
        <v>0</v>
      </c>
      <c r="I146" s="98">
        <v>0</v>
      </c>
      <c r="J146" s="98">
        <v>0</v>
      </c>
      <c r="K146" s="98">
        <v>0</v>
      </c>
      <c r="L146" s="98">
        <v>0</v>
      </c>
      <c r="M146" s="98">
        <v>0</v>
      </c>
      <c r="N146" s="98">
        <v>0</v>
      </c>
      <c r="O146" s="98">
        <v>0</v>
      </c>
      <c r="P146" s="97">
        <f t="shared" si="2"/>
        <v>0</v>
      </c>
      <c r="W146" s="57"/>
      <c r="X146" s="56"/>
    </row>
    <row r="147" spans="2:24" x14ac:dyDescent="0.2">
      <c r="B147" s="72" t="s">
        <v>726</v>
      </c>
      <c r="C147" s="93" t="s">
        <v>723</v>
      </c>
      <c r="D147" s="98">
        <v>920.05160100000001</v>
      </c>
      <c r="E147" s="98">
        <v>691.538769</v>
      </c>
      <c r="F147" s="98">
        <v>688.06168200000002</v>
      </c>
      <c r="G147" s="98">
        <v>394.852666</v>
      </c>
      <c r="H147" s="98">
        <v>212.17434700000001</v>
      </c>
      <c r="I147" s="98">
        <v>174.679925</v>
      </c>
      <c r="J147" s="98">
        <v>263.35836700000004</v>
      </c>
      <c r="K147" s="98">
        <v>351.51279100000033</v>
      </c>
      <c r="L147" s="98">
        <v>500.93214399999999</v>
      </c>
      <c r="M147" s="98">
        <v>655.59963600000003</v>
      </c>
      <c r="N147" s="98">
        <v>823.655573</v>
      </c>
      <c r="O147" s="98">
        <v>926.107888</v>
      </c>
      <c r="P147" s="97">
        <f t="shared" si="2"/>
        <v>6602.5253890000004</v>
      </c>
      <c r="W147" s="57"/>
      <c r="X147" s="56"/>
    </row>
    <row r="148" spans="2:24" x14ac:dyDescent="0.2">
      <c r="B148" s="72" t="s">
        <v>621</v>
      </c>
      <c r="C148" s="93" t="s">
        <v>723</v>
      </c>
      <c r="D148" s="98">
        <v>2776.3899649999998</v>
      </c>
      <c r="E148" s="98">
        <v>2249.7367979999999</v>
      </c>
      <c r="F148" s="98">
        <v>2159.481284</v>
      </c>
      <c r="G148" s="98">
        <v>1348.568393</v>
      </c>
      <c r="H148" s="98">
        <v>890.85693100000003</v>
      </c>
      <c r="I148" s="98">
        <v>771.53010900000004</v>
      </c>
      <c r="J148" s="98">
        <v>962.70610499999998</v>
      </c>
      <c r="K148" s="98">
        <v>1252.2738769999996</v>
      </c>
      <c r="L148" s="98">
        <v>1586.3757290000001</v>
      </c>
      <c r="M148" s="98">
        <v>2077.8120130000002</v>
      </c>
      <c r="N148" s="98">
        <v>2548.1991899999998</v>
      </c>
      <c r="O148" s="98">
        <v>2752.883433</v>
      </c>
      <c r="P148" s="97">
        <f t="shared" si="2"/>
        <v>21376.813826999998</v>
      </c>
      <c r="W148" s="57"/>
      <c r="X148" s="56"/>
    </row>
    <row r="149" spans="2:24" x14ac:dyDescent="0.2">
      <c r="B149" s="72" t="s">
        <v>746</v>
      </c>
      <c r="C149" s="93" t="s">
        <v>723</v>
      </c>
      <c r="D149" s="98">
        <v>1714.142548</v>
      </c>
      <c r="E149" s="98">
        <v>1492.822584</v>
      </c>
      <c r="F149" s="98">
        <v>1492.732788</v>
      </c>
      <c r="G149" s="98">
        <v>1102.0818409999999</v>
      </c>
      <c r="H149" s="98">
        <v>853.10735000000102</v>
      </c>
      <c r="I149" s="98">
        <v>319.09731800000003</v>
      </c>
      <c r="J149" s="98">
        <v>0</v>
      </c>
      <c r="K149" s="98">
        <v>779.92420799999991</v>
      </c>
      <c r="L149" s="98">
        <v>1233.2660700000001</v>
      </c>
      <c r="M149" s="98">
        <v>1231.792013</v>
      </c>
      <c r="N149" s="98">
        <v>1458.662656</v>
      </c>
      <c r="O149" s="98">
        <v>1682.4964280000002</v>
      </c>
      <c r="P149" s="97">
        <f t="shared" si="2"/>
        <v>13360.125804000003</v>
      </c>
      <c r="W149" s="57"/>
      <c r="X149" s="56"/>
    </row>
    <row r="150" spans="2:24" x14ac:dyDescent="0.2">
      <c r="B150" s="72" t="s">
        <v>806</v>
      </c>
      <c r="C150" s="93" t="s">
        <v>723</v>
      </c>
      <c r="D150" s="98">
        <v>0</v>
      </c>
      <c r="E150" s="98">
        <v>0</v>
      </c>
      <c r="F150" s="98">
        <v>0</v>
      </c>
      <c r="G150" s="98">
        <v>0</v>
      </c>
      <c r="H150" s="98">
        <v>0</v>
      </c>
      <c r="I150" s="98">
        <v>0</v>
      </c>
      <c r="J150" s="98">
        <v>269.90304499999996</v>
      </c>
      <c r="K150" s="98">
        <v>57.162899000000024</v>
      </c>
      <c r="L150" s="98">
        <v>545.29374199999995</v>
      </c>
      <c r="M150" s="98">
        <v>1072.1352320000001</v>
      </c>
      <c r="N150" s="98">
        <v>1846.0961150000001</v>
      </c>
      <c r="O150" s="98">
        <v>2333.0645490000002</v>
      </c>
      <c r="P150" s="97">
        <f t="shared" si="2"/>
        <v>6123.6555820000003</v>
      </c>
      <c r="W150" s="57"/>
      <c r="X150" s="56"/>
    </row>
    <row r="151" spans="2:24" x14ac:dyDescent="0.2">
      <c r="B151" s="72" t="s">
        <v>698</v>
      </c>
      <c r="C151" s="93" t="s">
        <v>723</v>
      </c>
      <c r="D151" s="98">
        <v>892.919252999999</v>
      </c>
      <c r="E151" s="98">
        <v>737.20012800000006</v>
      </c>
      <c r="F151" s="98">
        <v>710.67991000000006</v>
      </c>
      <c r="G151" s="98">
        <v>492.62555099999997</v>
      </c>
      <c r="H151" s="98">
        <v>281.558739</v>
      </c>
      <c r="I151" s="98">
        <v>210.13792000000001</v>
      </c>
      <c r="J151" s="98">
        <v>295.50000799999998</v>
      </c>
      <c r="K151" s="98">
        <v>412.95109200000024</v>
      </c>
      <c r="L151" s="98">
        <v>553.590192</v>
      </c>
      <c r="M151" s="98">
        <v>634.00142900000014</v>
      </c>
      <c r="N151" s="98">
        <v>803.92327999999998</v>
      </c>
      <c r="O151" s="98">
        <v>907.47732400000007</v>
      </c>
      <c r="P151" s="97">
        <f t="shared" si="2"/>
        <v>6932.5648259999998</v>
      </c>
      <c r="W151" s="57"/>
      <c r="X151" s="56"/>
    </row>
    <row r="152" spans="2:24" x14ac:dyDescent="0.2">
      <c r="B152" s="72" t="s">
        <v>679</v>
      </c>
      <c r="C152" s="93" t="s">
        <v>723</v>
      </c>
      <c r="D152" s="98">
        <v>2907.4315189999998</v>
      </c>
      <c r="E152" s="98">
        <v>2320.9188080000004</v>
      </c>
      <c r="F152" s="98">
        <v>2256.8654879999999</v>
      </c>
      <c r="G152" s="98">
        <v>1449.265903</v>
      </c>
      <c r="H152" s="98">
        <v>942.46805700000004</v>
      </c>
      <c r="I152" s="98">
        <v>865.74761900000101</v>
      </c>
      <c r="J152" s="98">
        <v>1067.9707649999998</v>
      </c>
      <c r="K152" s="98">
        <v>1390.004387</v>
      </c>
      <c r="L152" s="98">
        <v>1733.177181</v>
      </c>
      <c r="M152" s="98">
        <v>2337.9167480000001</v>
      </c>
      <c r="N152" s="98">
        <v>2817.2587910000002</v>
      </c>
      <c r="O152" s="98">
        <v>3198.00300900001</v>
      </c>
      <c r="P152" s="97">
        <f t="shared" si="2"/>
        <v>23287.028275000011</v>
      </c>
      <c r="W152" s="57"/>
      <c r="X152" s="56"/>
    </row>
    <row r="153" spans="2:24" x14ac:dyDescent="0.2">
      <c r="B153" s="72" t="s">
        <v>807</v>
      </c>
      <c r="C153" s="93" t="s">
        <v>723</v>
      </c>
      <c r="D153" s="98">
        <v>0</v>
      </c>
      <c r="E153" s="98">
        <v>0</v>
      </c>
      <c r="F153" s="98">
        <v>1026.1615999999999</v>
      </c>
      <c r="G153" s="98">
        <v>710.92727200000002</v>
      </c>
      <c r="H153" s="98">
        <v>856.31539900000098</v>
      </c>
      <c r="I153" s="98">
        <v>766.38707099999999</v>
      </c>
      <c r="J153" s="98">
        <v>970.95795499999997</v>
      </c>
      <c r="K153" s="98">
        <v>1269.7484510000004</v>
      </c>
      <c r="L153" s="98">
        <v>1615.8925900000002</v>
      </c>
      <c r="M153" s="98">
        <v>2154.4831239999999</v>
      </c>
      <c r="N153" s="98">
        <v>2536.5027220000002</v>
      </c>
      <c r="O153" s="98">
        <v>2810.2631740000002</v>
      </c>
      <c r="P153" s="97">
        <f t="shared" si="2"/>
        <v>14717.639358</v>
      </c>
      <c r="W153" s="57"/>
      <c r="X153" s="56"/>
    </row>
    <row r="154" spans="2:24" x14ac:dyDescent="0.2">
      <c r="B154" s="72" t="s">
        <v>628</v>
      </c>
      <c r="C154" s="93" t="s">
        <v>723</v>
      </c>
      <c r="D154" s="98">
        <v>632.98774700000001</v>
      </c>
      <c r="E154" s="98">
        <v>528.71449699999994</v>
      </c>
      <c r="F154" s="98">
        <v>547.56243300000096</v>
      </c>
      <c r="G154" s="98">
        <v>404.48041600000005</v>
      </c>
      <c r="H154" s="98">
        <v>305.28223700000001</v>
      </c>
      <c r="I154" s="98">
        <v>256.35059799999999</v>
      </c>
      <c r="J154" s="98">
        <v>338.91881899999902</v>
      </c>
      <c r="K154" s="98">
        <v>417.66388700000005</v>
      </c>
      <c r="L154" s="98">
        <v>448.309394</v>
      </c>
      <c r="M154" s="98">
        <v>552.4921260000001</v>
      </c>
      <c r="N154" s="98">
        <v>591.16217400000005</v>
      </c>
      <c r="O154" s="98">
        <v>637.53109299999994</v>
      </c>
      <c r="P154" s="97">
        <f t="shared" si="2"/>
        <v>5661.4554209999997</v>
      </c>
      <c r="W154" s="57"/>
      <c r="X154" s="56"/>
    </row>
    <row r="155" spans="2:24" x14ac:dyDescent="0.2">
      <c r="B155" s="72" t="s">
        <v>694</v>
      </c>
      <c r="C155" s="93" t="s">
        <v>723</v>
      </c>
      <c r="D155" s="98">
        <v>862.23174600000004</v>
      </c>
      <c r="E155" s="98">
        <v>709.73572100000001</v>
      </c>
      <c r="F155" s="98">
        <v>655.58676400000002</v>
      </c>
      <c r="G155" s="98">
        <v>461.73784699999999</v>
      </c>
      <c r="H155" s="98">
        <v>248.74772600000003</v>
      </c>
      <c r="I155" s="98">
        <v>218.419149</v>
      </c>
      <c r="J155" s="98">
        <v>286.79614599999996</v>
      </c>
      <c r="K155" s="98">
        <v>371.64273100000003</v>
      </c>
      <c r="L155" s="98">
        <v>513.57697100000007</v>
      </c>
      <c r="M155" s="98">
        <v>576.96231</v>
      </c>
      <c r="N155" s="98">
        <v>772.478024</v>
      </c>
      <c r="O155" s="98">
        <v>872.64559800000109</v>
      </c>
      <c r="P155" s="97">
        <f t="shared" si="2"/>
        <v>6550.5607330000012</v>
      </c>
      <c r="W155" s="57"/>
      <c r="X155" s="56"/>
    </row>
    <row r="156" spans="2:24" x14ac:dyDescent="0.2">
      <c r="B156" s="72" t="s">
        <v>683</v>
      </c>
      <c r="C156" s="93" t="s">
        <v>723</v>
      </c>
      <c r="D156" s="98">
        <v>566.21997199999998</v>
      </c>
      <c r="E156" s="98">
        <v>509.307951</v>
      </c>
      <c r="F156" s="98">
        <v>534.23265900000001</v>
      </c>
      <c r="G156" s="98">
        <v>412.36202000000003</v>
      </c>
      <c r="H156" s="98">
        <v>358.608183</v>
      </c>
      <c r="I156" s="98">
        <v>298.05243800000005</v>
      </c>
      <c r="J156" s="98">
        <v>375.90136200000001</v>
      </c>
      <c r="K156" s="98">
        <v>446.98376200000035</v>
      </c>
      <c r="L156" s="98">
        <v>472.92900099999997</v>
      </c>
      <c r="M156" s="98">
        <v>503.86501999999899</v>
      </c>
      <c r="N156" s="98">
        <v>549.67137500000001</v>
      </c>
      <c r="O156" s="98">
        <v>590.52452900000003</v>
      </c>
      <c r="P156" s="97">
        <f t="shared" si="2"/>
        <v>5618.6582719999997</v>
      </c>
      <c r="W156" s="57"/>
      <c r="X156" s="56"/>
    </row>
    <row r="157" spans="2:24" x14ac:dyDescent="0.2">
      <c r="B157" s="72" t="s">
        <v>630</v>
      </c>
      <c r="C157" s="93" t="s">
        <v>723</v>
      </c>
      <c r="D157" s="98">
        <v>600.25348100000008</v>
      </c>
      <c r="E157" s="98">
        <v>899.57602399999996</v>
      </c>
      <c r="F157" s="98">
        <v>1188.4292009999999</v>
      </c>
      <c r="G157" s="98">
        <v>951.92414599999995</v>
      </c>
      <c r="H157" s="98">
        <v>785.92756799999995</v>
      </c>
      <c r="I157" s="98">
        <v>770.878196</v>
      </c>
      <c r="J157" s="98">
        <v>871.50985900000001</v>
      </c>
      <c r="K157" s="98">
        <v>1084.3801049999995</v>
      </c>
      <c r="L157" s="98">
        <v>1068.863842</v>
      </c>
      <c r="M157" s="98">
        <v>1161.2274809999999</v>
      </c>
      <c r="N157" s="98">
        <v>1140.5663770000001</v>
      </c>
      <c r="O157" s="98">
        <v>1211.2691299999999</v>
      </c>
      <c r="P157" s="97">
        <f t="shared" si="2"/>
        <v>11734.805410000001</v>
      </c>
      <c r="W157" s="57"/>
      <c r="X157" s="56"/>
    </row>
    <row r="158" spans="2:24" x14ac:dyDescent="0.2">
      <c r="B158" s="72" t="s">
        <v>735</v>
      </c>
      <c r="C158" s="93" t="s">
        <v>723</v>
      </c>
      <c r="D158" s="98">
        <v>949.37113999999895</v>
      </c>
      <c r="E158" s="98">
        <v>788.05737900000099</v>
      </c>
      <c r="F158" s="98">
        <v>729.02102200000104</v>
      </c>
      <c r="G158" s="98">
        <v>494.70553200000001</v>
      </c>
      <c r="H158" s="98">
        <v>305.48005899999998</v>
      </c>
      <c r="I158" s="98">
        <v>218.84919500000001</v>
      </c>
      <c r="J158" s="98">
        <v>315.81729200000001</v>
      </c>
      <c r="K158" s="98">
        <v>427.7990530000003</v>
      </c>
      <c r="L158" s="98">
        <v>574.89908400000002</v>
      </c>
      <c r="M158" s="98">
        <v>651.21148500000004</v>
      </c>
      <c r="N158" s="98">
        <v>829.716128999999</v>
      </c>
      <c r="O158" s="98">
        <v>964.91837299999997</v>
      </c>
      <c r="P158" s="97">
        <f t="shared" si="2"/>
        <v>7249.8457429999999</v>
      </c>
      <c r="W158" s="57"/>
      <c r="X158" s="56"/>
    </row>
    <row r="159" spans="2:24" x14ac:dyDescent="0.2">
      <c r="B159" s="72" t="s">
        <v>808</v>
      </c>
      <c r="C159" s="93" t="s">
        <v>723</v>
      </c>
      <c r="D159" s="98">
        <v>0</v>
      </c>
      <c r="E159" s="98">
        <v>0</v>
      </c>
      <c r="F159" s="98">
        <v>0</v>
      </c>
      <c r="G159" s="98">
        <v>0</v>
      </c>
      <c r="H159" s="98">
        <v>0</v>
      </c>
      <c r="I159" s="98">
        <v>0</v>
      </c>
      <c r="J159" s="98">
        <v>0</v>
      </c>
      <c r="K159" s="98">
        <v>297.2893949999999</v>
      </c>
      <c r="L159" s="98">
        <v>207.53220899999999</v>
      </c>
      <c r="M159" s="98">
        <v>306.370431</v>
      </c>
      <c r="N159" s="98">
        <v>208.407444</v>
      </c>
      <c r="O159" s="98">
        <v>0</v>
      </c>
      <c r="P159" s="97">
        <f t="shared" si="2"/>
        <v>1019.5994789999997</v>
      </c>
      <c r="W159" s="57"/>
      <c r="X159" s="56"/>
    </row>
    <row r="160" spans="2:24" x14ac:dyDescent="0.2">
      <c r="B160" s="72" t="s">
        <v>690</v>
      </c>
      <c r="C160" s="93" t="s">
        <v>723</v>
      </c>
      <c r="D160" s="98">
        <v>1296.608248</v>
      </c>
      <c r="E160" s="98">
        <v>1176.8991429999999</v>
      </c>
      <c r="F160" s="98">
        <v>1168.525774</v>
      </c>
      <c r="G160" s="98">
        <v>967.09493800000098</v>
      </c>
      <c r="H160" s="98">
        <v>747.71739300000002</v>
      </c>
      <c r="I160" s="98">
        <v>626.61200100000008</v>
      </c>
      <c r="J160" s="98">
        <v>801.61726499999997</v>
      </c>
      <c r="K160" s="98">
        <v>918.17060800000013</v>
      </c>
      <c r="L160" s="98">
        <v>1025.087581</v>
      </c>
      <c r="M160" s="98">
        <v>1076.4875009999998</v>
      </c>
      <c r="N160" s="98">
        <v>1209.2317330000001</v>
      </c>
      <c r="O160" s="98">
        <v>1230.1355190000002</v>
      </c>
      <c r="P160" s="97">
        <f t="shared" si="2"/>
        <v>12244.187704000002</v>
      </c>
      <c r="W160" s="57"/>
      <c r="X160" s="56"/>
    </row>
    <row r="161" spans="2:24" x14ac:dyDescent="0.2">
      <c r="B161" s="72" t="s">
        <v>736</v>
      </c>
      <c r="C161" s="93" t="s">
        <v>723</v>
      </c>
      <c r="D161" s="98">
        <v>2689.292355</v>
      </c>
      <c r="E161" s="98">
        <v>2201.7051900000001</v>
      </c>
      <c r="F161" s="98">
        <v>2074.782858</v>
      </c>
      <c r="G161" s="98">
        <v>1394.54926</v>
      </c>
      <c r="H161" s="98">
        <v>846.04821600000093</v>
      </c>
      <c r="I161" s="98">
        <v>701.511313000001</v>
      </c>
      <c r="J161" s="98">
        <v>890.99268500000005</v>
      </c>
      <c r="K161" s="98">
        <v>1181.0722740000006</v>
      </c>
      <c r="L161" s="98">
        <v>1642.0483179999999</v>
      </c>
      <c r="M161" s="98">
        <v>1845.5630919999999</v>
      </c>
      <c r="N161" s="98">
        <v>2266.8957700000001</v>
      </c>
      <c r="O161" s="98">
        <v>2714.4979229999999</v>
      </c>
      <c r="P161" s="97">
        <f t="shared" si="2"/>
        <v>20448.959254000001</v>
      </c>
      <c r="W161" s="57"/>
      <c r="X161" s="56"/>
    </row>
    <row r="162" spans="2:24" x14ac:dyDescent="0.2">
      <c r="B162" s="72" t="s">
        <v>809</v>
      </c>
      <c r="C162" s="93" t="s">
        <v>723</v>
      </c>
      <c r="D162" s="98">
        <v>0</v>
      </c>
      <c r="E162" s="98">
        <v>0</v>
      </c>
      <c r="F162" s="98">
        <v>0</v>
      </c>
      <c r="G162" s="98">
        <v>0</v>
      </c>
      <c r="H162" s="98">
        <v>521.48426600000005</v>
      </c>
      <c r="I162" s="98">
        <v>514.54401100000007</v>
      </c>
      <c r="J162" s="98">
        <v>705.70426599999996</v>
      </c>
      <c r="K162" s="98">
        <v>912.08759900000064</v>
      </c>
      <c r="L162" s="98">
        <v>1207.4083529999998</v>
      </c>
      <c r="M162" s="98">
        <v>1596.7673990000001</v>
      </c>
      <c r="N162" s="98">
        <v>1985.4125470000001</v>
      </c>
      <c r="O162" s="98">
        <v>2238.5450699999997</v>
      </c>
      <c r="P162" s="97">
        <f t="shared" si="2"/>
        <v>9681.9535109999997</v>
      </c>
      <c r="W162" s="57"/>
      <c r="X162" s="56"/>
    </row>
    <row r="163" spans="2:24" x14ac:dyDescent="0.2">
      <c r="B163" s="72" t="s">
        <v>567</v>
      </c>
      <c r="C163" s="93" t="s">
        <v>723</v>
      </c>
      <c r="D163" s="98">
        <v>895.51828499999999</v>
      </c>
      <c r="E163" s="98">
        <v>740.35294499999998</v>
      </c>
      <c r="F163" s="98">
        <v>690.20351000000005</v>
      </c>
      <c r="G163" s="98">
        <v>494.159806</v>
      </c>
      <c r="H163" s="98">
        <v>367.68980099999999</v>
      </c>
      <c r="I163" s="98">
        <v>361.35940600000004</v>
      </c>
      <c r="J163" s="98">
        <v>393.47690899999998</v>
      </c>
      <c r="K163" s="98">
        <v>520.20022399999971</v>
      </c>
      <c r="L163" s="98">
        <v>574.10682499999996</v>
      </c>
      <c r="M163" s="98">
        <v>640.00511699999993</v>
      </c>
      <c r="N163" s="98">
        <v>496.434819</v>
      </c>
      <c r="O163" s="98">
        <v>883.76693599999999</v>
      </c>
      <c r="P163" s="97">
        <f t="shared" si="2"/>
        <v>7057.2745829999994</v>
      </c>
      <c r="W163" s="57"/>
      <c r="X163" s="56"/>
    </row>
    <row r="164" spans="2:24" x14ac:dyDescent="0.2">
      <c r="B164" s="72" t="s">
        <v>761</v>
      </c>
      <c r="C164" s="93" t="s">
        <v>723</v>
      </c>
      <c r="D164" s="98">
        <v>767.12117699999999</v>
      </c>
      <c r="E164" s="98">
        <v>641.62381400000004</v>
      </c>
      <c r="F164" s="98">
        <v>608.800793</v>
      </c>
      <c r="G164" s="98">
        <v>383.66723200000001</v>
      </c>
      <c r="H164" s="98">
        <v>293.78704599999998</v>
      </c>
      <c r="I164" s="98">
        <v>233.741264</v>
      </c>
      <c r="J164" s="98">
        <v>302.09378700000002</v>
      </c>
      <c r="K164" s="98">
        <v>395.73029699999995</v>
      </c>
      <c r="L164" s="98">
        <v>468.21953999999999</v>
      </c>
      <c r="M164" s="98">
        <v>598.10597299999995</v>
      </c>
      <c r="N164" s="98">
        <v>742.07447400000001</v>
      </c>
      <c r="O164" s="98">
        <v>797.53694399999995</v>
      </c>
      <c r="P164" s="97">
        <f t="shared" si="2"/>
        <v>6232.5023409999994</v>
      </c>
      <c r="W164" s="57"/>
      <c r="X164" s="56"/>
    </row>
    <row r="165" spans="2:24" x14ac:dyDescent="0.2">
      <c r="B165" s="72" t="s">
        <v>810</v>
      </c>
      <c r="C165" s="93" t="s">
        <v>723</v>
      </c>
      <c r="D165" s="98">
        <v>0</v>
      </c>
      <c r="E165" s="98">
        <v>0</v>
      </c>
      <c r="F165" s="98">
        <v>0</v>
      </c>
      <c r="G165" s="98">
        <v>0</v>
      </c>
      <c r="H165" s="98">
        <v>0</v>
      </c>
      <c r="I165" s="98">
        <v>0</v>
      </c>
      <c r="J165" s="98">
        <v>0</v>
      </c>
      <c r="K165" s="98">
        <v>0</v>
      </c>
      <c r="L165" s="98">
        <v>0</v>
      </c>
      <c r="M165" s="98">
        <v>0</v>
      </c>
      <c r="N165" s="98">
        <v>0</v>
      </c>
      <c r="O165" s="98">
        <v>9.3803040000000006</v>
      </c>
      <c r="P165" s="97">
        <f t="shared" si="2"/>
        <v>9.3803040000000006</v>
      </c>
      <c r="W165" s="57"/>
      <c r="X165" s="56"/>
    </row>
    <row r="166" spans="2:24" x14ac:dyDescent="0.2">
      <c r="B166" s="72" t="s">
        <v>697</v>
      </c>
      <c r="C166" s="93" t="s">
        <v>723</v>
      </c>
      <c r="D166" s="98">
        <v>887.25424999999996</v>
      </c>
      <c r="E166" s="98">
        <v>715.10826100000008</v>
      </c>
      <c r="F166" s="98">
        <v>537.24086299999999</v>
      </c>
      <c r="G166" s="98">
        <v>310.26009899999997</v>
      </c>
      <c r="H166" s="98">
        <v>245.01226800000001</v>
      </c>
      <c r="I166" s="98">
        <v>224.87687700000001</v>
      </c>
      <c r="J166" s="98">
        <v>300.72574099999997</v>
      </c>
      <c r="K166" s="98">
        <v>396.50029400000005</v>
      </c>
      <c r="L166" s="98">
        <v>478.53556199999997</v>
      </c>
      <c r="M166" s="98">
        <v>587.086511000001</v>
      </c>
      <c r="N166" s="98">
        <v>710.454071</v>
      </c>
      <c r="O166" s="98">
        <v>815.61737800000003</v>
      </c>
      <c r="P166" s="97">
        <f t="shared" si="2"/>
        <v>6208.6721750000015</v>
      </c>
      <c r="W166" s="57"/>
      <c r="X166" s="56"/>
    </row>
    <row r="167" spans="2:24" x14ac:dyDescent="0.2">
      <c r="B167" s="72" t="s">
        <v>702</v>
      </c>
      <c r="C167" s="93" t="s">
        <v>723</v>
      </c>
      <c r="D167" s="98">
        <v>729.821012</v>
      </c>
      <c r="E167" s="98">
        <v>541.59119399999997</v>
      </c>
      <c r="F167" s="98">
        <v>533.97220300000004</v>
      </c>
      <c r="G167" s="98">
        <v>320.52879899999999</v>
      </c>
      <c r="H167" s="98">
        <v>186.71827299999998</v>
      </c>
      <c r="I167" s="98">
        <v>143.66998599999999</v>
      </c>
      <c r="J167" s="98">
        <v>204.102215</v>
      </c>
      <c r="K167" s="98">
        <v>256.55299800000006</v>
      </c>
      <c r="L167" s="98">
        <v>374.14368899999999</v>
      </c>
      <c r="M167" s="98">
        <v>480.561103</v>
      </c>
      <c r="N167" s="98">
        <v>581.50821499999995</v>
      </c>
      <c r="O167" s="98">
        <v>739.83160199999907</v>
      </c>
      <c r="P167" s="97">
        <f t="shared" si="2"/>
        <v>5093.0012889999989</v>
      </c>
      <c r="W167" s="57"/>
      <c r="X167" s="56"/>
    </row>
    <row r="168" spans="2:24" x14ac:dyDescent="0.2">
      <c r="B168" s="72" t="s">
        <v>10</v>
      </c>
      <c r="C168" s="93" t="s">
        <v>723</v>
      </c>
      <c r="D168" s="98">
        <v>966.35836899999902</v>
      </c>
      <c r="E168" s="98">
        <v>533.340373</v>
      </c>
      <c r="F168" s="98">
        <v>422.73718300000002</v>
      </c>
      <c r="G168" s="98">
        <v>413.70590700000002</v>
      </c>
      <c r="H168" s="98">
        <v>1544.8034499999999</v>
      </c>
      <c r="I168" s="98">
        <v>3413.9107180000001</v>
      </c>
      <c r="J168" s="98">
        <v>7500.5450049999899</v>
      </c>
      <c r="K168" s="98">
        <v>3717.1957279999951</v>
      </c>
      <c r="L168" s="98">
        <v>2650.7295290000002</v>
      </c>
      <c r="M168" s="98">
        <v>2310.32602</v>
      </c>
      <c r="N168" s="98">
        <v>1274.584355</v>
      </c>
      <c r="O168" s="98">
        <v>699.40130599999998</v>
      </c>
      <c r="P168" s="97">
        <f t="shared" si="2"/>
        <v>25447.637942999983</v>
      </c>
      <c r="W168" s="57"/>
      <c r="X168" s="56"/>
    </row>
    <row r="169" spans="2:24" x14ac:dyDescent="0.2">
      <c r="B169" s="72" t="s">
        <v>303</v>
      </c>
      <c r="C169" s="93" t="s">
        <v>723</v>
      </c>
      <c r="D169" s="98">
        <v>2.3332759999999997</v>
      </c>
      <c r="E169" s="98">
        <v>16.026775999999998</v>
      </c>
      <c r="F169" s="98">
        <v>43.032747999999998</v>
      </c>
      <c r="G169" s="98">
        <v>63.040911999999999</v>
      </c>
      <c r="H169" s="98">
        <v>55.713569999999997</v>
      </c>
      <c r="I169" s="98">
        <v>49.904111999999998</v>
      </c>
      <c r="J169" s="98">
        <v>56.79701</v>
      </c>
      <c r="K169" s="98">
        <v>23.388442000000005</v>
      </c>
      <c r="L169" s="98">
        <v>17.772473000000002</v>
      </c>
      <c r="M169" s="98">
        <v>61.396943</v>
      </c>
      <c r="N169" s="98">
        <v>0</v>
      </c>
      <c r="O169" s="98">
        <v>31.599729</v>
      </c>
      <c r="P169" s="97">
        <f t="shared" si="2"/>
        <v>421.00599099999999</v>
      </c>
      <c r="W169" s="57"/>
      <c r="X169" s="56"/>
    </row>
    <row r="170" spans="2:24" x14ac:dyDescent="0.2">
      <c r="B170" s="72" t="s">
        <v>742</v>
      </c>
      <c r="C170" s="93" t="s">
        <v>723</v>
      </c>
      <c r="D170" s="98">
        <v>35786.710803000002</v>
      </c>
      <c r="E170" s="98">
        <v>29259.480364999999</v>
      </c>
      <c r="F170" s="98">
        <v>32650.376112000002</v>
      </c>
      <c r="G170" s="98">
        <v>25726.969402999999</v>
      </c>
      <c r="H170" s="98">
        <v>22154.653919</v>
      </c>
      <c r="I170" s="98">
        <v>19995.106862000001</v>
      </c>
      <c r="J170" s="98">
        <v>22611.438188</v>
      </c>
      <c r="K170" s="98">
        <v>28090.893915000004</v>
      </c>
      <c r="L170" s="98">
        <v>31347.295989000002</v>
      </c>
      <c r="M170" s="98">
        <v>37565.133392000003</v>
      </c>
      <c r="N170" s="98">
        <v>38534.433761</v>
      </c>
      <c r="O170" s="98">
        <v>40483.879265999996</v>
      </c>
      <c r="P170" s="97">
        <f t="shared" si="2"/>
        <v>364206.37197500002</v>
      </c>
      <c r="W170" s="57"/>
      <c r="X170" s="56"/>
    </row>
    <row r="171" spans="2:24" x14ac:dyDescent="0.2">
      <c r="B171" s="72" t="s">
        <v>117</v>
      </c>
      <c r="C171" s="93" t="s">
        <v>723</v>
      </c>
      <c r="D171" s="98">
        <v>0</v>
      </c>
      <c r="E171" s="98">
        <v>0</v>
      </c>
      <c r="F171" s="98">
        <v>0</v>
      </c>
      <c r="G171" s="98">
        <v>0</v>
      </c>
      <c r="H171" s="98">
        <v>0</v>
      </c>
      <c r="I171" s="98">
        <v>0</v>
      </c>
      <c r="J171" s="98">
        <v>0</v>
      </c>
      <c r="K171" s="98">
        <v>0</v>
      </c>
      <c r="L171" s="98">
        <v>0</v>
      </c>
      <c r="M171" s="98">
        <v>0</v>
      </c>
      <c r="N171" s="98">
        <v>0</v>
      </c>
      <c r="O171" s="98">
        <v>0</v>
      </c>
      <c r="P171" s="97">
        <f t="shared" si="2"/>
        <v>0</v>
      </c>
      <c r="W171" s="57"/>
      <c r="X171" s="56"/>
    </row>
    <row r="172" spans="2:24" x14ac:dyDescent="0.2">
      <c r="B172" s="72" t="s">
        <v>171</v>
      </c>
      <c r="C172" s="93" t="s">
        <v>723</v>
      </c>
      <c r="D172" s="98">
        <v>3881.2156209999998</v>
      </c>
      <c r="E172" s="98">
        <v>1987.9478300000001</v>
      </c>
      <c r="F172" s="98">
        <v>1845.762968</v>
      </c>
      <c r="G172" s="98">
        <v>1762.780166</v>
      </c>
      <c r="H172" s="98">
        <v>4171.9653250000001</v>
      </c>
      <c r="I172" s="98">
        <v>10891.224616999998</v>
      </c>
      <c r="J172" s="98">
        <v>13886.5643</v>
      </c>
      <c r="K172" s="98">
        <v>13867.301791000016</v>
      </c>
      <c r="L172" s="98">
        <v>11244.652975999999</v>
      </c>
      <c r="M172" s="98">
        <v>9551.5113629999996</v>
      </c>
      <c r="N172" s="98">
        <v>6431.30409099999</v>
      </c>
      <c r="O172" s="98">
        <v>3723.8989380000003</v>
      </c>
      <c r="P172" s="97">
        <f t="shared" si="2"/>
        <v>83246.129985999985</v>
      </c>
      <c r="W172" s="57"/>
      <c r="X172" s="56"/>
    </row>
    <row r="173" spans="2:24" x14ac:dyDescent="0.2">
      <c r="B173" s="72" t="s">
        <v>114</v>
      </c>
      <c r="C173" s="93" t="s">
        <v>723</v>
      </c>
      <c r="D173" s="98">
        <v>2546.6641650000001</v>
      </c>
      <c r="E173" s="98">
        <v>1277.4881600000001</v>
      </c>
      <c r="F173" s="98">
        <v>1752.8085100000001</v>
      </c>
      <c r="G173" s="98">
        <v>1872.7304730000001</v>
      </c>
      <c r="H173" s="98">
        <v>6200.5428600000005</v>
      </c>
      <c r="I173" s="98">
        <v>7190.1742120000099</v>
      </c>
      <c r="J173" s="98">
        <v>7183.0032339999998</v>
      </c>
      <c r="K173" s="98">
        <v>6576.7686929999963</v>
      </c>
      <c r="L173" s="98">
        <v>4703.9339149999996</v>
      </c>
      <c r="M173" s="98">
        <v>5256.4980379999997</v>
      </c>
      <c r="N173" s="98">
        <v>5928.4212700000007</v>
      </c>
      <c r="O173" s="98">
        <v>4641.1518169999899</v>
      </c>
      <c r="P173" s="97">
        <f t="shared" si="2"/>
        <v>55130.185346999991</v>
      </c>
      <c r="W173" s="57"/>
      <c r="X173" s="56"/>
    </row>
    <row r="174" spans="2:24" x14ac:dyDescent="0.2">
      <c r="B174" s="72" t="s">
        <v>104</v>
      </c>
      <c r="C174" s="93" t="s">
        <v>723</v>
      </c>
      <c r="D174" s="98">
        <v>400.19334600000002</v>
      </c>
      <c r="E174" s="98">
        <v>92.650860000000108</v>
      </c>
      <c r="F174" s="98">
        <v>292.41861499999993</v>
      </c>
      <c r="G174" s="98">
        <v>459.71393700000004</v>
      </c>
      <c r="H174" s="98">
        <v>1112.626219</v>
      </c>
      <c r="I174" s="98">
        <v>1472.5077329999999</v>
      </c>
      <c r="J174" s="98">
        <v>1486.664518</v>
      </c>
      <c r="K174" s="98">
        <v>1247.468888000001</v>
      </c>
      <c r="L174" s="98">
        <v>796.50463100000093</v>
      </c>
      <c r="M174" s="98">
        <v>804.75300400000106</v>
      </c>
      <c r="N174" s="98">
        <v>837.39668699999902</v>
      </c>
      <c r="O174" s="98">
        <v>617.26176399999997</v>
      </c>
      <c r="P174" s="97">
        <f t="shared" si="2"/>
        <v>9620.1602020000028</v>
      </c>
      <c r="W174" s="57"/>
      <c r="X174" s="56"/>
    </row>
    <row r="175" spans="2:24" x14ac:dyDescent="0.2">
      <c r="B175" s="72" t="s">
        <v>135</v>
      </c>
      <c r="C175" s="93" t="s">
        <v>723</v>
      </c>
      <c r="D175" s="98">
        <v>0</v>
      </c>
      <c r="E175" s="98">
        <v>0</v>
      </c>
      <c r="F175" s="98">
        <v>0</v>
      </c>
      <c r="G175" s="98">
        <v>0</v>
      </c>
      <c r="H175" s="98">
        <v>0</v>
      </c>
      <c r="I175" s="98">
        <v>0</v>
      </c>
      <c r="J175" s="98">
        <v>0</v>
      </c>
      <c r="K175" s="98">
        <v>0</v>
      </c>
      <c r="L175" s="98">
        <v>0</v>
      </c>
      <c r="M175" s="98">
        <v>0</v>
      </c>
      <c r="N175" s="98">
        <v>0</v>
      </c>
      <c r="O175" s="98">
        <v>0</v>
      </c>
      <c r="P175" s="97">
        <f t="shared" si="2"/>
        <v>0</v>
      </c>
      <c r="W175" s="57"/>
      <c r="X175" s="56"/>
    </row>
    <row r="176" spans="2:24" x14ac:dyDescent="0.2">
      <c r="B176" s="72" t="s">
        <v>56</v>
      </c>
      <c r="C176" s="93" t="s">
        <v>723</v>
      </c>
      <c r="D176" s="98">
        <v>17903.469151999998</v>
      </c>
      <c r="E176" s="98">
        <v>13107.707827999999</v>
      </c>
      <c r="F176" s="98">
        <v>11975.92511800001</v>
      </c>
      <c r="G176" s="98">
        <v>11525.70411099999</v>
      </c>
      <c r="H176" s="98">
        <v>12290.468412</v>
      </c>
      <c r="I176" s="98">
        <v>14626.581529999999</v>
      </c>
      <c r="J176" s="98">
        <v>15142.75878700001</v>
      </c>
      <c r="K176" s="98">
        <v>12671.572101999995</v>
      </c>
      <c r="L176" s="98">
        <v>12827.379401</v>
      </c>
      <c r="M176" s="98">
        <v>16094.683035000002</v>
      </c>
      <c r="N176" s="98">
        <v>17864.219383</v>
      </c>
      <c r="O176" s="98">
        <v>17581.194508</v>
      </c>
      <c r="P176" s="97">
        <f t="shared" si="2"/>
        <v>173611.663367</v>
      </c>
      <c r="W176" s="57"/>
      <c r="X176" s="56"/>
    </row>
    <row r="177" spans="2:24" x14ac:dyDescent="0.2">
      <c r="B177" s="72" t="s">
        <v>89</v>
      </c>
      <c r="C177" s="93" t="s">
        <v>723</v>
      </c>
      <c r="D177" s="98">
        <v>7.1791609999999997</v>
      </c>
      <c r="E177" s="98">
        <v>3.0400000000000002E-4</v>
      </c>
      <c r="F177" s="98">
        <v>2.957932</v>
      </c>
      <c r="G177" s="98">
        <v>0.717723</v>
      </c>
      <c r="H177" s="98">
        <v>232.11994899999999</v>
      </c>
      <c r="I177" s="98">
        <v>396.92825900000003</v>
      </c>
      <c r="J177" s="98">
        <v>497.01147800000001</v>
      </c>
      <c r="K177" s="98">
        <v>478.4292929999998</v>
      </c>
      <c r="L177" s="98">
        <v>278.29524300000003</v>
      </c>
      <c r="M177" s="98">
        <v>199.52748300000002</v>
      </c>
      <c r="N177" s="98">
        <v>165.111853</v>
      </c>
      <c r="O177" s="98">
        <v>89.22245500000011</v>
      </c>
      <c r="P177" s="97">
        <f t="shared" si="2"/>
        <v>2347.5011329999998</v>
      </c>
      <c r="W177" s="57"/>
      <c r="X177" s="56"/>
    </row>
    <row r="178" spans="2:24" x14ac:dyDescent="0.2">
      <c r="B178" s="72" t="s">
        <v>692</v>
      </c>
      <c r="C178" s="93" t="s">
        <v>723</v>
      </c>
      <c r="D178" s="98">
        <v>562.19455700000094</v>
      </c>
      <c r="E178" s="98">
        <v>514.81630900000005</v>
      </c>
      <c r="F178" s="98">
        <v>563.54641300000094</v>
      </c>
      <c r="G178" s="98">
        <v>514.81130900000005</v>
      </c>
      <c r="H178" s="98">
        <v>173.87588099999999</v>
      </c>
      <c r="I178" s="98">
        <v>0</v>
      </c>
      <c r="J178" s="98">
        <v>331.02527899999995</v>
      </c>
      <c r="K178" s="98">
        <v>478.02866700000015</v>
      </c>
      <c r="L178" s="98">
        <v>538.23709900000017</v>
      </c>
      <c r="M178" s="98">
        <v>592.23802100000012</v>
      </c>
      <c r="N178" s="98">
        <v>590.84390199999996</v>
      </c>
      <c r="O178" s="98">
        <v>598.36453500000005</v>
      </c>
      <c r="P178" s="97">
        <f t="shared" si="2"/>
        <v>5457.9819720000014</v>
      </c>
      <c r="W178" s="57"/>
      <c r="X178" s="56"/>
    </row>
    <row r="179" spans="2:24" x14ac:dyDescent="0.2">
      <c r="B179" s="72" t="s">
        <v>105</v>
      </c>
      <c r="C179" s="93" t="s">
        <v>723</v>
      </c>
      <c r="D179" s="98">
        <v>2103.610396</v>
      </c>
      <c r="E179" s="98">
        <v>1473.3379440000001</v>
      </c>
      <c r="F179" s="98">
        <v>1635.887825</v>
      </c>
      <c r="G179" s="98">
        <v>1634.2635990000001</v>
      </c>
      <c r="H179" s="98">
        <v>3010.2489569999998</v>
      </c>
      <c r="I179" s="98">
        <v>3759.6005970000001</v>
      </c>
      <c r="J179" s="98">
        <v>3642.9281559999999</v>
      </c>
      <c r="K179" s="98">
        <v>3676.5216030000001</v>
      </c>
      <c r="L179" s="98">
        <v>2804.9916109999999</v>
      </c>
      <c r="M179" s="98">
        <v>2649.0996460000001</v>
      </c>
      <c r="N179" s="98">
        <v>2461.4320520000001</v>
      </c>
      <c r="O179" s="98">
        <v>2237.5472</v>
      </c>
      <c r="P179" s="97">
        <f t="shared" si="2"/>
        <v>31089.469586000003</v>
      </c>
      <c r="W179" s="57"/>
      <c r="X179" s="56"/>
    </row>
    <row r="180" spans="2:24" x14ac:dyDescent="0.2">
      <c r="B180" s="72" t="s">
        <v>811</v>
      </c>
      <c r="C180" s="93" t="s">
        <v>723</v>
      </c>
      <c r="D180" s="98">
        <v>0</v>
      </c>
      <c r="E180" s="98">
        <v>0</v>
      </c>
      <c r="F180" s="98">
        <v>0</v>
      </c>
      <c r="G180" s="98">
        <v>0</v>
      </c>
      <c r="H180" s="98">
        <v>0</v>
      </c>
      <c r="I180" s="98">
        <v>8.7633229999999998</v>
      </c>
      <c r="J180" s="98">
        <v>6181.0044660000003</v>
      </c>
      <c r="K180" s="98">
        <v>7347.1227010000039</v>
      </c>
      <c r="L180" s="98">
        <v>4488.1238979999998</v>
      </c>
      <c r="M180" s="98">
        <v>4694.5444910000006</v>
      </c>
      <c r="N180" s="98">
        <v>4576.910261</v>
      </c>
      <c r="O180" s="98">
        <v>3933.4697809999998</v>
      </c>
      <c r="P180" s="97">
        <f t="shared" si="2"/>
        <v>31229.938921000004</v>
      </c>
      <c r="W180" s="57"/>
      <c r="X180" s="56"/>
    </row>
    <row r="181" spans="2:24" x14ac:dyDescent="0.2">
      <c r="B181" s="72" t="s">
        <v>20</v>
      </c>
      <c r="C181" s="93" t="s">
        <v>723</v>
      </c>
      <c r="D181" s="98">
        <v>1841.1339240000002</v>
      </c>
      <c r="E181" s="98">
        <v>1713.603435</v>
      </c>
      <c r="F181" s="98">
        <v>1498.883274</v>
      </c>
      <c r="G181" s="98">
        <v>893.51770399999896</v>
      </c>
      <c r="H181" s="98">
        <v>537.69311800000003</v>
      </c>
      <c r="I181" s="98">
        <v>324.32599300000004</v>
      </c>
      <c r="J181" s="98">
        <v>423.84125300000005</v>
      </c>
      <c r="K181" s="98">
        <v>597.21626099999969</v>
      </c>
      <c r="L181" s="98">
        <v>668.19726200000002</v>
      </c>
      <c r="M181" s="98">
        <v>989.75100300000008</v>
      </c>
      <c r="N181" s="98">
        <v>1132.236341</v>
      </c>
      <c r="O181" s="98">
        <v>1313.0801270000002</v>
      </c>
      <c r="P181" s="97">
        <f t="shared" si="2"/>
        <v>11933.479694999998</v>
      </c>
      <c r="W181" s="57"/>
      <c r="X181" s="56"/>
    </row>
    <row r="182" spans="2:24" x14ac:dyDescent="0.2">
      <c r="B182" s="72" t="s">
        <v>678</v>
      </c>
      <c r="C182" s="93" t="s">
        <v>723</v>
      </c>
      <c r="D182" s="98">
        <v>538.44629199999997</v>
      </c>
      <c r="E182" s="98">
        <v>398.97489400000001</v>
      </c>
      <c r="F182" s="98">
        <v>524.62499800000012</v>
      </c>
      <c r="G182" s="98">
        <v>522.51950399999998</v>
      </c>
      <c r="H182" s="98">
        <v>586.85900399999991</v>
      </c>
      <c r="I182" s="98">
        <v>583.92603799999904</v>
      </c>
      <c r="J182" s="98">
        <v>605.83328800000004</v>
      </c>
      <c r="K182" s="98">
        <v>602.84960700000033</v>
      </c>
      <c r="L182" s="98">
        <v>0</v>
      </c>
      <c r="M182" s="98">
        <v>0</v>
      </c>
      <c r="N182" s="98">
        <v>0</v>
      </c>
      <c r="O182" s="98">
        <v>0</v>
      </c>
      <c r="P182" s="97">
        <f t="shared" si="2"/>
        <v>4364.0336249999991</v>
      </c>
      <c r="W182" s="57"/>
      <c r="X182" s="56"/>
    </row>
    <row r="183" spans="2:24" x14ac:dyDescent="0.2">
      <c r="B183" s="72" t="s">
        <v>629</v>
      </c>
      <c r="C183" s="93" t="s">
        <v>723</v>
      </c>
      <c r="D183" s="98">
        <v>533.77555200000006</v>
      </c>
      <c r="E183" s="98">
        <v>442.52816100000001</v>
      </c>
      <c r="F183" s="98">
        <v>434.84258699999998</v>
      </c>
      <c r="G183" s="98">
        <v>360.53072700000001</v>
      </c>
      <c r="H183" s="98">
        <v>292.365363</v>
      </c>
      <c r="I183" s="98">
        <v>237.04549700000001</v>
      </c>
      <c r="J183" s="98">
        <v>300.885334</v>
      </c>
      <c r="K183" s="98">
        <v>368.9330570000003</v>
      </c>
      <c r="L183" s="98">
        <v>392.12244500000003</v>
      </c>
      <c r="M183" s="98">
        <v>439.28357</v>
      </c>
      <c r="N183" s="98">
        <v>478.02317800000003</v>
      </c>
      <c r="O183" s="98">
        <v>427.27296200000001</v>
      </c>
      <c r="P183" s="97">
        <f t="shared" si="2"/>
        <v>4707.6084330000003</v>
      </c>
      <c r="W183" s="57"/>
      <c r="X183" s="56"/>
    </row>
    <row r="184" spans="2:24" x14ac:dyDescent="0.2">
      <c r="B184" s="72" t="s">
        <v>64</v>
      </c>
      <c r="C184" s="93" t="s">
        <v>723</v>
      </c>
      <c r="D184" s="98">
        <v>0</v>
      </c>
      <c r="E184" s="98">
        <v>0</v>
      </c>
      <c r="F184" s="98">
        <v>0</v>
      </c>
      <c r="G184" s="98">
        <v>0</v>
      </c>
      <c r="H184" s="98">
        <v>0</v>
      </c>
      <c r="I184" s="98">
        <v>0</v>
      </c>
      <c r="J184" s="98">
        <v>0</v>
      </c>
      <c r="K184" s="98">
        <v>0</v>
      </c>
      <c r="L184" s="98">
        <v>0</v>
      </c>
      <c r="M184" s="98">
        <v>0</v>
      </c>
      <c r="N184" s="98">
        <v>0</v>
      </c>
      <c r="O184" s="98">
        <v>0</v>
      </c>
      <c r="P184" s="97">
        <f t="shared" si="2"/>
        <v>0</v>
      </c>
      <c r="W184" s="57"/>
      <c r="X184" s="56"/>
    </row>
    <row r="185" spans="2:24" x14ac:dyDescent="0.2">
      <c r="B185" s="72" t="s">
        <v>568</v>
      </c>
      <c r="C185" s="93" t="s">
        <v>723</v>
      </c>
      <c r="D185" s="98">
        <v>2322.099119</v>
      </c>
      <c r="E185" s="98">
        <v>1531.6659059999999</v>
      </c>
      <c r="F185" s="98">
        <v>1315.4138759999998</v>
      </c>
      <c r="G185" s="98">
        <v>845.265849</v>
      </c>
      <c r="H185" s="98">
        <v>1246.788442</v>
      </c>
      <c r="I185" s="98">
        <v>1335.786014</v>
      </c>
      <c r="J185" s="98">
        <v>1925.4617509999998</v>
      </c>
      <c r="K185" s="98">
        <v>1538.1685180000002</v>
      </c>
      <c r="L185" s="98">
        <v>1640.7588529999998</v>
      </c>
      <c r="M185" s="98">
        <v>1236.5936920000001</v>
      </c>
      <c r="N185" s="98">
        <v>1492.137778</v>
      </c>
      <c r="O185" s="98">
        <v>2254.8967620000003</v>
      </c>
      <c r="P185" s="97">
        <f t="shared" si="2"/>
        <v>18685.03656</v>
      </c>
      <c r="W185" s="57"/>
      <c r="X185" s="56"/>
    </row>
    <row r="186" spans="2:24" x14ac:dyDescent="0.2">
      <c r="B186" s="72" t="s">
        <v>812</v>
      </c>
      <c r="C186" s="93" t="s">
        <v>723</v>
      </c>
      <c r="D186" s="98">
        <v>0</v>
      </c>
      <c r="E186" s="98">
        <v>0</v>
      </c>
      <c r="F186" s="98">
        <v>0</v>
      </c>
      <c r="G186" s="98">
        <v>0</v>
      </c>
      <c r="H186" s="98">
        <v>0</v>
      </c>
      <c r="I186" s="98">
        <v>0</v>
      </c>
      <c r="J186" s="98">
        <v>0</v>
      </c>
      <c r="K186" s="98">
        <v>0</v>
      </c>
      <c r="L186" s="98">
        <v>0</v>
      </c>
      <c r="M186" s="98">
        <v>0</v>
      </c>
      <c r="N186" s="98">
        <v>237.823598</v>
      </c>
      <c r="O186" s="98">
        <v>619.57097599999997</v>
      </c>
      <c r="P186" s="97">
        <f t="shared" si="2"/>
        <v>857.39457399999992</v>
      </c>
      <c r="W186" s="57"/>
      <c r="X186" s="56"/>
    </row>
    <row r="187" spans="2:24" x14ac:dyDescent="0.2">
      <c r="B187" s="72" t="s">
        <v>571</v>
      </c>
      <c r="C187" s="93" t="s">
        <v>723</v>
      </c>
      <c r="D187" s="98">
        <v>211.29239799999999</v>
      </c>
      <c r="E187" s="98">
        <v>148.62278500000002</v>
      </c>
      <c r="F187" s="98">
        <v>115.33901399999999</v>
      </c>
      <c r="G187" s="98">
        <v>57.155120999999994</v>
      </c>
      <c r="H187" s="98">
        <v>32.765413000000002</v>
      </c>
      <c r="I187" s="98">
        <v>26.321741999999997</v>
      </c>
      <c r="J187" s="98">
        <v>0</v>
      </c>
      <c r="K187" s="98">
        <v>9.9999999999999995E-7</v>
      </c>
      <c r="L187" s="98">
        <v>18.241000999999997</v>
      </c>
      <c r="M187" s="98">
        <v>54.867697999999997</v>
      </c>
      <c r="N187" s="98">
        <v>61.260267999999996</v>
      </c>
      <c r="O187" s="98">
        <v>81.04504399999999</v>
      </c>
      <c r="P187" s="97">
        <f t="shared" si="2"/>
        <v>806.91048499999988</v>
      </c>
      <c r="W187" s="57"/>
      <c r="X187" s="56"/>
    </row>
    <row r="188" spans="2:24" x14ac:dyDescent="0.2">
      <c r="B188" s="72" t="s">
        <v>813</v>
      </c>
      <c r="C188" s="93" t="s">
        <v>723</v>
      </c>
      <c r="D188" s="98">
        <v>0</v>
      </c>
      <c r="E188" s="98">
        <v>0</v>
      </c>
      <c r="F188" s="98">
        <v>0</v>
      </c>
      <c r="G188" s="98">
        <v>0</v>
      </c>
      <c r="H188" s="98">
        <v>0</v>
      </c>
      <c r="I188" s="98">
        <v>0</v>
      </c>
      <c r="J188" s="98">
        <v>0</v>
      </c>
      <c r="K188" s="98">
        <v>0</v>
      </c>
      <c r="L188" s="98">
        <v>0</v>
      </c>
      <c r="M188" s="98">
        <v>0</v>
      </c>
      <c r="N188" s="98">
        <v>0</v>
      </c>
      <c r="O188" s="98">
        <v>0</v>
      </c>
      <c r="P188" s="97">
        <f t="shared" si="2"/>
        <v>0</v>
      </c>
      <c r="W188" s="57"/>
      <c r="X188" s="56"/>
    </row>
    <row r="189" spans="2:24" x14ac:dyDescent="0.2">
      <c r="B189" s="72" t="s">
        <v>814</v>
      </c>
      <c r="C189" s="93" t="s">
        <v>723</v>
      </c>
      <c r="D189" s="98">
        <v>0</v>
      </c>
      <c r="E189" s="98">
        <v>0</v>
      </c>
      <c r="F189" s="98">
        <v>367.06359700000002</v>
      </c>
      <c r="G189" s="98">
        <v>339.64459199999999</v>
      </c>
      <c r="H189" s="98">
        <v>311.28396599999996</v>
      </c>
      <c r="I189" s="98">
        <v>295.75304299999999</v>
      </c>
      <c r="J189" s="98">
        <v>323.078014</v>
      </c>
      <c r="K189" s="98">
        <v>461.10019899999986</v>
      </c>
      <c r="L189" s="98">
        <v>530.71121100000005</v>
      </c>
      <c r="M189" s="98">
        <v>601.71150299999999</v>
      </c>
      <c r="N189" s="98">
        <v>814.5354000000001</v>
      </c>
      <c r="O189" s="98">
        <v>863.33647200000098</v>
      </c>
      <c r="P189" s="97">
        <f t="shared" si="2"/>
        <v>4908.2179970000007</v>
      </c>
      <c r="W189" s="57"/>
      <c r="X189" s="56"/>
    </row>
    <row r="190" spans="2:24" x14ac:dyDescent="0.2">
      <c r="B190" s="72" t="s">
        <v>815</v>
      </c>
      <c r="C190" s="93" t="s">
        <v>723</v>
      </c>
      <c r="D190" s="98">
        <v>0</v>
      </c>
      <c r="E190" s="98">
        <v>0</v>
      </c>
      <c r="F190" s="98">
        <v>0</v>
      </c>
      <c r="G190" s="98">
        <v>0</v>
      </c>
      <c r="H190" s="98">
        <v>0</v>
      </c>
      <c r="I190" s="98">
        <v>0</v>
      </c>
      <c r="J190" s="98">
        <v>85.747196000000002</v>
      </c>
      <c r="K190" s="98">
        <v>127.61649700000001</v>
      </c>
      <c r="L190" s="98">
        <v>287.23720400000002</v>
      </c>
      <c r="M190" s="98">
        <v>240.53647899999999</v>
      </c>
      <c r="N190" s="98">
        <v>296.74477000000002</v>
      </c>
      <c r="O190" s="98">
        <v>382.30515400000002</v>
      </c>
      <c r="P190" s="97">
        <f t="shared" si="2"/>
        <v>1420.1873000000001</v>
      </c>
      <c r="W190" s="57"/>
      <c r="X190" s="56"/>
    </row>
    <row r="191" spans="2:24" x14ac:dyDescent="0.2">
      <c r="B191" s="72" t="s">
        <v>173</v>
      </c>
      <c r="C191" s="93" t="s">
        <v>723</v>
      </c>
      <c r="D191" s="98">
        <v>16876.813578000005</v>
      </c>
      <c r="E191" s="98">
        <v>14910.687759</v>
      </c>
      <c r="F191" s="98">
        <v>15582.818327000001</v>
      </c>
      <c r="G191" s="98">
        <v>11766.856539</v>
      </c>
      <c r="H191" s="98">
        <v>10127.842587000001</v>
      </c>
      <c r="I191" s="98">
        <v>9121.2095469999986</v>
      </c>
      <c r="J191" s="98">
        <v>9922.1270020000102</v>
      </c>
      <c r="K191" s="98">
        <v>13054.492209999999</v>
      </c>
      <c r="L191" s="98">
        <v>15101.125604999999</v>
      </c>
      <c r="M191" s="98">
        <v>17651.340042</v>
      </c>
      <c r="N191" s="98">
        <v>17870.271608999999</v>
      </c>
      <c r="O191" s="98">
        <v>19507.901353999998</v>
      </c>
      <c r="P191" s="97">
        <f t="shared" si="2"/>
        <v>171493.48615899999</v>
      </c>
      <c r="W191" s="57"/>
      <c r="X191" s="56"/>
    </row>
    <row r="192" spans="2:24" x14ac:dyDescent="0.2">
      <c r="B192" s="72" t="s">
        <v>816</v>
      </c>
      <c r="C192" s="93" t="s">
        <v>723</v>
      </c>
      <c r="D192" s="98">
        <v>0</v>
      </c>
      <c r="E192" s="98">
        <v>0</v>
      </c>
      <c r="F192" s="98">
        <v>0</v>
      </c>
      <c r="G192" s="98">
        <v>0</v>
      </c>
      <c r="H192" s="98">
        <v>0</v>
      </c>
      <c r="I192" s="98">
        <v>0</v>
      </c>
      <c r="J192" s="98">
        <v>76.380820999999997</v>
      </c>
      <c r="K192" s="98">
        <v>384.53767099999999</v>
      </c>
      <c r="L192" s="98">
        <v>504.84527300000099</v>
      </c>
      <c r="M192" s="98">
        <v>611.25835900000004</v>
      </c>
      <c r="N192" s="98">
        <v>728.11577399999999</v>
      </c>
      <c r="O192" s="98">
        <v>752.99796099999992</v>
      </c>
      <c r="P192" s="97">
        <f t="shared" si="2"/>
        <v>3058.1358590000009</v>
      </c>
      <c r="W192" s="57"/>
      <c r="X192" s="56"/>
    </row>
    <row r="193" spans="2:24" x14ac:dyDescent="0.2">
      <c r="B193" s="72" t="s">
        <v>108</v>
      </c>
      <c r="C193" s="93" t="s">
        <v>723</v>
      </c>
      <c r="D193" s="98">
        <v>594.29772700000001</v>
      </c>
      <c r="E193" s="98">
        <v>476.53827899999999</v>
      </c>
      <c r="F193" s="98">
        <v>466.01869599999998</v>
      </c>
      <c r="G193" s="98">
        <v>383.30273399999999</v>
      </c>
      <c r="H193" s="98">
        <v>364.97952600000002</v>
      </c>
      <c r="I193" s="98">
        <v>370.44058699999999</v>
      </c>
      <c r="J193" s="98">
        <v>371.91157600000003</v>
      </c>
      <c r="K193" s="98">
        <v>491.18849299999994</v>
      </c>
      <c r="L193" s="98">
        <v>516.86869000000002</v>
      </c>
      <c r="M193" s="98">
        <v>573.54794400000003</v>
      </c>
      <c r="N193" s="98">
        <v>599.26154599999995</v>
      </c>
      <c r="O193" s="98">
        <v>619.74972600000001</v>
      </c>
      <c r="P193" s="97">
        <f t="shared" si="2"/>
        <v>5828.1055239999996</v>
      </c>
      <c r="W193" s="57"/>
      <c r="X193" s="56"/>
    </row>
    <row r="194" spans="2:24" x14ac:dyDescent="0.2">
      <c r="B194" s="72" t="s">
        <v>595</v>
      </c>
      <c r="C194" s="93" t="s">
        <v>723</v>
      </c>
      <c r="D194" s="98">
        <v>0</v>
      </c>
      <c r="E194" s="98">
        <v>0</v>
      </c>
      <c r="F194" s="98">
        <v>31.693314999999899</v>
      </c>
      <c r="G194" s="98">
        <v>0</v>
      </c>
      <c r="H194" s="98">
        <v>0</v>
      </c>
      <c r="I194" s="98">
        <v>0</v>
      </c>
      <c r="J194" s="98">
        <v>0</v>
      </c>
      <c r="K194" s="98">
        <v>0</v>
      </c>
      <c r="L194" s="98">
        <v>0</v>
      </c>
      <c r="M194" s="98">
        <v>224.00369499999999</v>
      </c>
      <c r="N194" s="98">
        <v>0</v>
      </c>
      <c r="O194" s="98">
        <v>0</v>
      </c>
      <c r="P194" s="97">
        <f t="shared" si="2"/>
        <v>255.69700999999989</v>
      </c>
      <c r="W194" s="57"/>
      <c r="X194" s="56"/>
    </row>
    <row r="195" spans="2:24" x14ac:dyDescent="0.2">
      <c r="B195" s="72" t="s">
        <v>96</v>
      </c>
      <c r="C195" s="93" t="s">
        <v>723</v>
      </c>
      <c r="D195" s="98">
        <v>1347.9516719999999</v>
      </c>
      <c r="E195" s="98">
        <v>111.490329</v>
      </c>
      <c r="F195" s="98">
        <v>1111.1349050000001</v>
      </c>
      <c r="G195" s="98">
        <v>1295.9161029999998</v>
      </c>
      <c r="H195" s="98">
        <v>2265.7632680000002</v>
      </c>
      <c r="I195" s="98">
        <v>2368.7055620000001</v>
      </c>
      <c r="J195" s="98">
        <v>2530.0772119999997</v>
      </c>
      <c r="K195" s="98">
        <v>2455.7546839999995</v>
      </c>
      <c r="L195" s="98">
        <v>1689.3571100000001</v>
      </c>
      <c r="M195" s="98">
        <v>1742.574132</v>
      </c>
      <c r="N195" s="98">
        <v>2066.2250220000001</v>
      </c>
      <c r="O195" s="98">
        <v>1777.722205</v>
      </c>
      <c r="P195" s="97">
        <f t="shared" si="2"/>
        <v>20762.672204000002</v>
      </c>
      <c r="W195" s="57"/>
      <c r="X195" s="56"/>
    </row>
    <row r="196" spans="2:24" x14ac:dyDescent="0.2">
      <c r="B196" s="72" t="s">
        <v>58</v>
      </c>
      <c r="C196" s="93" t="s">
        <v>723</v>
      </c>
      <c r="D196" s="98">
        <v>0</v>
      </c>
      <c r="E196" s="98">
        <v>0</v>
      </c>
      <c r="F196" s="98">
        <v>0</v>
      </c>
      <c r="G196" s="98">
        <v>0</v>
      </c>
      <c r="H196" s="98">
        <v>0</v>
      </c>
      <c r="I196" s="98">
        <v>0</v>
      </c>
      <c r="J196" s="98">
        <v>0</v>
      </c>
      <c r="K196" s="98">
        <v>0</v>
      </c>
      <c r="L196" s="98">
        <v>0</v>
      </c>
      <c r="M196" s="98">
        <v>0</v>
      </c>
      <c r="N196" s="98">
        <v>0</v>
      </c>
      <c r="O196" s="98">
        <v>0</v>
      </c>
      <c r="P196" s="97">
        <f t="shared" si="2"/>
        <v>0</v>
      </c>
      <c r="W196" s="57"/>
      <c r="X196" s="56"/>
    </row>
    <row r="197" spans="2:24" x14ac:dyDescent="0.2">
      <c r="B197" s="72" t="s">
        <v>11</v>
      </c>
      <c r="C197" s="93" t="s">
        <v>723</v>
      </c>
      <c r="D197" s="98">
        <v>0</v>
      </c>
      <c r="E197" s="98">
        <v>0</v>
      </c>
      <c r="F197" s="98">
        <v>0</v>
      </c>
      <c r="G197" s="98">
        <v>0</v>
      </c>
      <c r="H197" s="98">
        <v>0</v>
      </c>
      <c r="I197" s="98">
        <v>0</v>
      </c>
      <c r="J197" s="98">
        <v>0</v>
      </c>
      <c r="K197" s="98">
        <v>0</v>
      </c>
      <c r="L197" s="98">
        <v>0</v>
      </c>
      <c r="M197" s="98">
        <v>0</v>
      </c>
      <c r="N197" s="98">
        <v>0</v>
      </c>
      <c r="O197" s="98">
        <v>0</v>
      </c>
      <c r="P197" s="97">
        <f t="shared" si="2"/>
        <v>0</v>
      </c>
      <c r="W197" s="57"/>
      <c r="X197" s="56"/>
    </row>
    <row r="198" spans="2:24" x14ac:dyDescent="0.2">
      <c r="B198" s="72" t="s">
        <v>737</v>
      </c>
      <c r="C198" s="93" t="s">
        <v>723</v>
      </c>
      <c r="D198" s="98">
        <v>2049.9843890000002</v>
      </c>
      <c r="E198" s="98">
        <v>1548.69013</v>
      </c>
      <c r="F198" s="98">
        <v>1628.6049720000001</v>
      </c>
      <c r="G198" s="98">
        <v>970.758610000001</v>
      </c>
      <c r="H198" s="98">
        <v>978.51011900000094</v>
      </c>
      <c r="I198" s="98">
        <v>178.52231800000001</v>
      </c>
      <c r="J198" s="98">
        <v>228.79614400000003</v>
      </c>
      <c r="K198" s="98">
        <v>167.42559199999988</v>
      </c>
      <c r="L198" s="98">
        <v>1109.243365</v>
      </c>
      <c r="M198" s="98">
        <v>1465.4731259999999</v>
      </c>
      <c r="N198" s="98">
        <v>0</v>
      </c>
      <c r="O198" s="98">
        <v>2039.1434040000001</v>
      </c>
      <c r="P198" s="97">
        <f t="shared" si="2"/>
        <v>12365.152169000003</v>
      </c>
      <c r="W198" s="57"/>
      <c r="X198" s="56"/>
    </row>
    <row r="199" spans="2:24" x14ac:dyDescent="0.2">
      <c r="B199" s="72" t="s">
        <v>817</v>
      </c>
      <c r="C199" s="93" t="s">
        <v>723</v>
      </c>
      <c r="D199" s="98">
        <v>0</v>
      </c>
      <c r="E199" s="98">
        <v>0</v>
      </c>
      <c r="F199" s="98">
        <v>0</v>
      </c>
      <c r="G199" s="98">
        <v>0</v>
      </c>
      <c r="H199" s="98">
        <v>0</v>
      </c>
      <c r="I199" s="98">
        <v>0</v>
      </c>
      <c r="J199" s="98">
        <v>0</v>
      </c>
      <c r="K199" s="98">
        <v>0</v>
      </c>
      <c r="L199" s="98">
        <v>0</v>
      </c>
      <c r="M199" s="98">
        <v>0</v>
      </c>
      <c r="N199" s="98">
        <v>0</v>
      </c>
      <c r="O199" s="98">
        <v>0</v>
      </c>
      <c r="P199" s="97">
        <f t="shared" si="2"/>
        <v>0</v>
      </c>
      <c r="W199" s="57"/>
      <c r="X199" s="56"/>
    </row>
    <row r="200" spans="2:24" x14ac:dyDescent="0.2">
      <c r="B200" s="72" t="s">
        <v>163</v>
      </c>
      <c r="C200" s="93" t="s">
        <v>723</v>
      </c>
      <c r="D200" s="98">
        <v>3604.0713650000002</v>
      </c>
      <c r="E200" s="98">
        <v>2038.325456</v>
      </c>
      <c r="F200" s="98">
        <v>2100.3853509999999</v>
      </c>
      <c r="G200" s="98">
        <v>2243.8566839999999</v>
      </c>
      <c r="H200" s="98">
        <v>4666.7128929999999</v>
      </c>
      <c r="I200" s="98">
        <v>6261.5398359999999</v>
      </c>
      <c r="J200" s="98">
        <v>6753.1409189999895</v>
      </c>
      <c r="K200" s="98">
        <v>6566.0447649999987</v>
      </c>
      <c r="L200" s="98">
        <v>5168.4729440000001</v>
      </c>
      <c r="M200" s="98">
        <v>4840.0570290000005</v>
      </c>
      <c r="N200" s="98">
        <v>4830.6807689999996</v>
      </c>
      <c r="O200" s="98">
        <v>4221.5991010000007</v>
      </c>
      <c r="P200" s="97">
        <f t="shared" si="2"/>
        <v>53294.887111999989</v>
      </c>
      <c r="W200" s="57"/>
      <c r="X200" s="56"/>
    </row>
    <row r="201" spans="2:24" x14ac:dyDescent="0.2">
      <c r="B201" s="72" t="s">
        <v>703</v>
      </c>
      <c r="C201" s="93" t="s">
        <v>723</v>
      </c>
      <c r="D201" s="98">
        <v>484.07071200000001</v>
      </c>
      <c r="E201" s="98">
        <v>372.15822100000003</v>
      </c>
      <c r="F201" s="98">
        <v>444.36121299999996</v>
      </c>
      <c r="G201" s="98">
        <v>315.12718199999995</v>
      </c>
      <c r="H201" s="98">
        <v>246.84242800000001</v>
      </c>
      <c r="I201" s="98">
        <v>217.85274600000002</v>
      </c>
      <c r="J201" s="98">
        <v>281.771276</v>
      </c>
      <c r="K201" s="98">
        <v>306.70398299999994</v>
      </c>
      <c r="L201" s="98">
        <v>352.16672700000004</v>
      </c>
      <c r="M201" s="98">
        <v>423.89490899999998</v>
      </c>
      <c r="N201" s="98">
        <v>459.45599400000003</v>
      </c>
      <c r="O201" s="98">
        <v>484.78284499999995</v>
      </c>
      <c r="P201" s="97">
        <f t="shared" si="2"/>
        <v>4389.188236</v>
      </c>
      <c r="W201" s="57"/>
      <c r="X201" s="56"/>
    </row>
    <row r="202" spans="2:24" x14ac:dyDescent="0.2">
      <c r="B202" s="72" t="s">
        <v>617</v>
      </c>
      <c r="C202" s="93" t="s">
        <v>723</v>
      </c>
      <c r="D202" s="98">
        <v>0.51772000000000007</v>
      </c>
      <c r="E202" s="98">
        <v>0</v>
      </c>
      <c r="F202" s="98">
        <v>0</v>
      </c>
      <c r="G202" s="98">
        <v>0</v>
      </c>
      <c r="H202" s="98">
        <v>24.078044000000002</v>
      </c>
      <c r="I202" s="98">
        <v>146.110443</v>
      </c>
      <c r="J202" s="98">
        <v>231.948217</v>
      </c>
      <c r="K202" s="98">
        <v>322.34698200000008</v>
      </c>
      <c r="L202" s="98">
        <v>287.84132699999998</v>
      </c>
      <c r="M202" s="98">
        <v>296.08725300000003</v>
      </c>
      <c r="N202" s="98">
        <v>62.077947999999999</v>
      </c>
      <c r="O202" s="98">
        <v>0</v>
      </c>
      <c r="P202" s="97">
        <f t="shared" ref="P202:P263" si="3">SUM(D202:O202)</f>
        <v>1371.0079340000002</v>
      </c>
      <c r="W202" s="57"/>
      <c r="X202" s="56"/>
    </row>
    <row r="203" spans="2:24" x14ac:dyDescent="0.2">
      <c r="B203" s="72" t="s">
        <v>686</v>
      </c>
      <c r="C203" s="93" t="s">
        <v>723</v>
      </c>
      <c r="D203" s="98">
        <v>32.426344999999998</v>
      </c>
      <c r="E203" s="98">
        <v>0</v>
      </c>
      <c r="F203" s="98">
        <v>0</v>
      </c>
      <c r="G203" s="98">
        <v>0</v>
      </c>
      <c r="H203" s="98">
        <v>14.218860000000001</v>
      </c>
      <c r="I203" s="98">
        <v>65.240747999999996</v>
      </c>
      <c r="J203" s="98">
        <v>135.55557099999999</v>
      </c>
      <c r="K203" s="98">
        <v>137.78742599999981</v>
      </c>
      <c r="L203" s="98">
        <v>152.65272300000001</v>
      </c>
      <c r="M203" s="98">
        <v>156.51391699999999</v>
      </c>
      <c r="N203" s="98">
        <v>42.700877999999996</v>
      </c>
      <c r="O203" s="98">
        <v>0</v>
      </c>
      <c r="P203" s="97">
        <f t="shared" si="3"/>
        <v>737.09646799999985</v>
      </c>
      <c r="W203" s="57"/>
      <c r="X203" s="56"/>
    </row>
    <row r="204" spans="2:24" x14ac:dyDescent="0.2">
      <c r="B204" s="72" t="s">
        <v>818</v>
      </c>
      <c r="C204" s="93" t="s">
        <v>723</v>
      </c>
      <c r="D204" s="98">
        <v>0</v>
      </c>
      <c r="E204" s="98">
        <v>0</v>
      </c>
      <c r="F204" s="98">
        <v>0</v>
      </c>
      <c r="G204" s="98">
        <v>0</v>
      </c>
      <c r="H204" s="98">
        <v>0</v>
      </c>
      <c r="I204" s="98">
        <v>0</v>
      </c>
      <c r="J204" s="98">
        <v>0</v>
      </c>
      <c r="K204" s="98">
        <v>181.91745099999994</v>
      </c>
      <c r="L204" s="98">
        <v>536.94746699999996</v>
      </c>
      <c r="M204" s="98">
        <v>678.71368700000005</v>
      </c>
      <c r="N204" s="98">
        <v>829.05046600000003</v>
      </c>
      <c r="O204" s="98">
        <v>952.60219799999993</v>
      </c>
      <c r="P204" s="97">
        <f t="shared" si="3"/>
        <v>3179.2312689999999</v>
      </c>
      <c r="W204" s="57"/>
      <c r="X204" s="56"/>
    </row>
    <row r="205" spans="2:24" x14ac:dyDescent="0.2">
      <c r="B205" s="72" t="s">
        <v>162</v>
      </c>
      <c r="C205" s="93" t="s">
        <v>723</v>
      </c>
      <c r="D205" s="98">
        <v>983.91006900000002</v>
      </c>
      <c r="E205" s="98">
        <v>219.07255799999999</v>
      </c>
      <c r="F205" s="98">
        <v>479.97842899999904</v>
      </c>
      <c r="G205" s="98">
        <v>656.91834800000106</v>
      </c>
      <c r="H205" s="98">
        <v>1410.6337549999998</v>
      </c>
      <c r="I205" s="98">
        <v>1290.593989</v>
      </c>
      <c r="J205" s="98">
        <v>1309.9084310000001</v>
      </c>
      <c r="K205" s="98">
        <v>1346.1744909999986</v>
      </c>
      <c r="L205" s="98">
        <v>1235.2743889999999</v>
      </c>
      <c r="M205" s="98">
        <v>1341.9721000000002</v>
      </c>
      <c r="N205" s="98">
        <v>1262.6494909999999</v>
      </c>
      <c r="O205" s="98">
        <v>1162.7939199999998</v>
      </c>
      <c r="P205" s="97">
        <f t="shared" si="3"/>
        <v>12699.87997</v>
      </c>
      <c r="W205" s="57"/>
      <c r="X205" s="56"/>
    </row>
    <row r="206" spans="2:24" x14ac:dyDescent="0.2">
      <c r="B206" s="72" t="s">
        <v>129</v>
      </c>
      <c r="C206" s="93" t="s">
        <v>723</v>
      </c>
      <c r="D206" s="98">
        <v>0</v>
      </c>
      <c r="E206" s="98">
        <v>0</v>
      </c>
      <c r="F206" s="98">
        <v>0</v>
      </c>
      <c r="G206" s="98">
        <v>0</v>
      </c>
      <c r="H206" s="98">
        <v>0</v>
      </c>
      <c r="I206" s="98">
        <v>0</v>
      </c>
      <c r="J206" s="98">
        <v>0</v>
      </c>
      <c r="K206" s="98">
        <v>0</v>
      </c>
      <c r="L206" s="98">
        <v>0</v>
      </c>
      <c r="M206" s="98">
        <v>0</v>
      </c>
      <c r="N206" s="98">
        <v>0</v>
      </c>
      <c r="O206" s="98">
        <v>0</v>
      </c>
      <c r="P206" s="97">
        <f t="shared" si="3"/>
        <v>0</v>
      </c>
      <c r="W206" s="57"/>
      <c r="X206" s="56"/>
    </row>
    <row r="207" spans="2:24" x14ac:dyDescent="0.2">
      <c r="B207" s="72" t="s">
        <v>682</v>
      </c>
      <c r="C207" s="93" t="s">
        <v>723</v>
      </c>
      <c r="D207" s="98">
        <v>952.26355599999999</v>
      </c>
      <c r="E207" s="98">
        <v>724.19017599999904</v>
      </c>
      <c r="F207" s="98">
        <v>665.15759500000001</v>
      </c>
      <c r="G207" s="98">
        <v>449.50081</v>
      </c>
      <c r="H207" s="98">
        <v>318.29408899999999</v>
      </c>
      <c r="I207" s="98">
        <v>253.601417</v>
      </c>
      <c r="J207" s="98">
        <v>319.79473100000001</v>
      </c>
      <c r="K207" s="98">
        <v>451.18083399999955</v>
      </c>
      <c r="L207" s="98">
        <v>558.45725300000004</v>
      </c>
      <c r="M207" s="98">
        <v>733.58230900000001</v>
      </c>
      <c r="N207" s="98">
        <v>867.55547599999898</v>
      </c>
      <c r="O207" s="98">
        <v>972.75685600000008</v>
      </c>
      <c r="P207" s="97">
        <f t="shared" si="3"/>
        <v>7266.3351019999973</v>
      </c>
      <c r="W207" s="57"/>
      <c r="X207" s="56"/>
    </row>
    <row r="208" spans="2:24" x14ac:dyDescent="0.2">
      <c r="B208" s="72" t="s">
        <v>819</v>
      </c>
      <c r="C208" s="93" t="s">
        <v>723</v>
      </c>
      <c r="D208" s="98">
        <v>0</v>
      </c>
      <c r="E208" s="98">
        <v>0</v>
      </c>
      <c r="F208" s="98">
        <v>731.36091399999998</v>
      </c>
      <c r="G208" s="98">
        <v>368.97495899999996</v>
      </c>
      <c r="H208" s="98">
        <v>460.28144600000002</v>
      </c>
      <c r="I208" s="98">
        <v>543.58619599999997</v>
      </c>
      <c r="J208" s="98">
        <v>658.29288600000007</v>
      </c>
      <c r="K208" s="98">
        <v>768.3211320000006</v>
      </c>
      <c r="L208" s="98">
        <v>1054.5178539999999</v>
      </c>
      <c r="M208" s="98">
        <v>1378.888391</v>
      </c>
      <c r="N208" s="98">
        <v>1767.6447269999999</v>
      </c>
      <c r="O208" s="98">
        <v>2022.7308289999999</v>
      </c>
      <c r="P208" s="97">
        <f t="shared" si="3"/>
        <v>9754.5993340000005</v>
      </c>
      <c r="W208" s="57"/>
      <c r="X208" s="56"/>
    </row>
    <row r="209" spans="2:24" x14ac:dyDescent="0.2">
      <c r="B209" s="72" t="s">
        <v>68</v>
      </c>
      <c r="C209" s="93" t="s">
        <v>723</v>
      </c>
      <c r="D209" s="98">
        <v>3914.004445</v>
      </c>
      <c r="E209" s="98">
        <v>1790.668334</v>
      </c>
      <c r="F209" s="98">
        <v>1851.2624110000002</v>
      </c>
      <c r="G209" s="98">
        <v>3191.7420649999999</v>
      </c>
      <c r="H209" s="98">
        <v>7557.5487000000003</v>
      </c>
      <c r="I209" s="98">
        <v>9498.8383410000006</v>
      </c>
      <c r="J209" s="98">
        <v>9900.7634739999903</v>
      </c>
      <c r="K209" s="98">
        <v>7804.7229130000023</v>
      </c>
      <c r="L209" s="98">
        <v>5945.81849900001</v>
      </c>
      <c r="M209" s="98">
        <v>7155.2707390000005</v>
      </c>
      <c r="N209" s="98">
        <v>8985.7817090000008</v>
      </c>
      <c r="O209" s="98">
        <v>6558.6121990000102</v>
      </c>
      <c r="P209" s="97">
        <f t="shared" si="3"/>
        <v>74155.033829000022</v>
      </c>
      <c r="W209" s="57"/>
      <c r="X209" s="56"/>
    </row>
    <row r="210" spans="2:24" x14ac:dyDescent="0.2">
      <c r="B210" s="72" t="s">
        <v>738</v>
      </c>
      <c r="C210" s="93" t="s">
        <v>723</v>
      </c>
      <c r="D210" s="98">
        <v>0</v>
      </c>
      <c r="E210" s="98">
        <v>0</v>
      </c>
      <c r="F210" s="98">
        <v>0</v>
      </c>
      <c r="G210" s="98">
        <v>0</v>
      </c>
      <c r="H210" s="98">
        <v>0</v>
      </c>
      <c r="I210" s="98">
        <v>0</v>
      </c>
      <c r="J210" s="98">
        <v>0</v>
      </c>
      <c r="K210" s="98">
        <v>0</v>
      </c>
      <c r="L210" s="98">
        <v>0</v>
      </c>
      <c r="M210" s="98">
        <v>0</v>
      </c>
      <c r="N210" s="98">
        <v>0</v>
      </c>
      <c r="O210" s="98">
        <v>0</v>
      </c>
      <c r="P210" s="97">
        <f t="shared" si="3"/>
        <v>0</v>
      </c>
      <c r="W210" s="57"/>
      <c r="X210" s="56"/>
    </row>
    <row r="211" spans="2:24" x14ac:dyDescent="0.2">
      <c r="B211" s="72" t="s">
        <v>160</v>
      </c>
      <c r="C211" s="93" t="s">
        <v>723</v>
      </c>
      <c r="D211" s="98">
        <v>286.09938199999999</v>
      </c>
      <c r="E211" s="98">
        <v>1.4824489999999999</v>
      </c>
      <c r="F211" s="98">
        <v>0</v>
      </c>
      <c r="G211" s="98">
        <v>0</v>
      </c>
      <c r="H211" s="98">
        <v>669.79614599999991</v>
      </c>
      <c r="I211" s="98">
        <v>942.67613000000097</v>
      </c>
      <c r="J211" s="98">
        <v>1131.525468</v>
      </c>
      <c r="K211" s="98">
        <v>1082.0116649999998</v>
      </c>
      <c r="L211" s="98">
        <v>1037.284412</v>
      </c>
      <c r="M211" s="98">
        <v>1132.1048040000001</v>
      </c>
      <c r="N211" s="98">
        <v>909.241039</v>
      </c>
      <c r="O211" s="98">
        <v>233.26298399999999</v>
      </c>
      <c r="P211" s="97">
        <f t="shared" si="3"/>
        <v>7425.4844790000016</v>
      </c>
      <c r="W211" s="57"/>
      <c r="X211" s="56"/>
    </row>
    <row r="212" spans="2:24" x14ac:dyDescent="0.2">
      <c r="B212" s="72" t="s">
        <v>820</v>
      </c>
      <c r="C212" s="93" t="s">
        <v>723</v>
      </c>
      <c r="D212" s="98">
        <v>2093.8807580000002</v>
      </c>
      <c r="E212" s="98">
        <v>1627.8682269999997</v>
      </c>
      <c r="F212" s="98">
        <v>1219.9011719999999</v>
      </c>
      <c r="G212" s="98">
        <v>487.97137600000002</v>
      </c>
      <c r="H212" s="98">
        <v>518.43335200000001</v>
      </c>
      <c r="I212" s="98">
        <v>641.07544600000108</v>
      </c>
      <c r="J212" s="98">
        <v>620.87465499999996</v>
      </c>
      <c r="K212" s="98">
        <v>1180.7277139999999</v>
      </c>
      <c r="L212" s="98">
        <v>1536.0449800000001</v>
      </c>
      <c r="M212" s="98">
        <v>1756.8998529999999</v>
      </c>
      <c r="N212" s="98">
        <v>2165.9870309999997</v>
      </c>
      <c r="O212" s="98">
        <v>2219.2100489999998</v>
      </c>
      <c r="P212" s="97">
        <f t="shared" si="3"/>
        <v>16068.874613000002</v>
      </c>
      <c r="W212" s="57"/>
      <c r="X212" s="56"/>
    </row>
    <row r="213" spans="2:24" x14ac:dyDescent="0.2">
      <c r="B213" s="72" t="s">
        <v>144</v>
      </c>
      <c r="C213" s="93" t="s">
        <v>723</v>
      </c>
      <c r="D213" s="98">
        <v>446.52045299999997</v>
      </c>
      <c r="E213" s="98">
        <v>395.64852500000001</v>
      </c>
      <c r="F213" s="98">
        <v>416.62796399999996</v>
      </c>
      <c r="G213" s="98">
        <v>365.74561299999999</v>
      </c>
      <c r="H213" s="98">
        <v>282.49032699999998</v>
      </c>
      <c r="I213" s="98">
        <v>277.44943199999994</v>
      </c>
      <c r="J213" s="98">
        <v>284.49969699999997</v>
      </c>
      <c r="K213" s="98">
        <v>353.42819600000007</v>
      </c>
      <c r="L213" s="98">
        <v>329.47774900000002</v>
      </c>
      <c r="M213" s="98">
        <v>355.16622899999999</v>
      </c>
      <c r="N213" s="98">
        <v>422.92477499999899</v>
      </c>
      <c r="O213" s="98">
        <v>448.11267700000002</v>
      </c>
      <c r="P213" s="97">
        <f t="shared" si="3"/>
        <v>4378.0916369999986</v>
      </c>
      <c r="W213" s="57"/>
      <c r="X213" s="56"/>
    </row>
    <row r="214" spans="2:24" x14ac:dyDescent="0.2">
      <c r="B214" s="72" t="s">
        <v>90</v>
      </c>
      <c r="C214" s="93" t="s">
        <v>723</v>
      </c>
      <c r="D214" s="98">
        <v>0</v>
      </c>
      <c r="E214" s="98">
        <v>0</v>
      </c>
      <c r="F214" s="98">
        <v>0</v>
      </c>
      <c r="G214" s="98">
        <v>0</v>
      </c>
      <c r="H214" s="98">
        <v>0</v>
      </c>
      <c r="I214" s="98">
        <v>0</v>
      </c>
      <c r="J214" s="98">
        <v>0</v>
      </c>
      <c r="K214" s="98">
        <v>0</v>
      </c>
      <c r="L214" s="98">
        <v>0</v>
      </c>
      <c r="M214" s="98">
        <v>0</v>
      </c>
      <c r="N214" s="98">
        <v>0</v>
      </c>
      <c r="O214" s="98">
        <v>0</v>
      </c>
      <c r="P214" s="97">
        <f t="shared" si="3"/>
        <v>0</v>
      </c>
      <c r="W214" s="57"/>
      <c r="X214" s="56"/>
    </row>
    <row r="215" spans="2:24" x14ac:dyDescent="0.2">
      <c r="B215" s="72" t="s">
        <v>143</v>
      </c>
      <c r="C215" s="93" t="s">
        <v>723</v>
      </c>
      <c r="D215" s="98">
        <v>17500.927576999999</v>
      </c>
      <c r="E215" s="98">
        <v>11932.065231</v>
      </c>
      <c r="F215" s="98">
        <v>18258.071094999999</v>
      </c>
      <c r="G215" s="98">
        <v>11722.439656999999</v>
      </c>
      <c r="H215" s="98">
        <v>15806.009284</v>
      </c>
      <c r="I215" s="98">
        <v>22403.872938</v>
      </c>
      <c r="J215" s="98">
        <v>20134.627764000001</v>
      </c>
      <c r="K215" s="98">
        <v>28112.647300000015</v>
      </c>
      <c r="L215" s="98">
        <v>16644.154616</v>
      </c>
      <c r="M215" s="98">
        <v>31818.898735000002</v>
      </c>
      <c r="N215" s="98">
        <v>27868.771990000001</v>
      </c>
      <c r="O215" s="98">
        <v>25031.822004999998</v>
      </c>
      <c r="P215" s="97">
        <f t="shared" si="3"/>
        <v>247234.30819200003</v>
      </c>
      <c r="W215" s="57"/>
      <c r="X215" s="56"/>
    </row>
    <row r="216" spans="2:24" x14ac:dyDescent="0.2">
      <c r="B216" s="72" t="s">
        <v>821</v>
      </c>
      <c r="C216" s="93" t="s">
        <v>723</v>
      </c>
      <c r="D216" s="98">
        <v>0</v>
      </c>
      <c r="E216" s="98">
        <v>0</v>
      </c>
      <c r="F216" s="98">
        <v>0</v>
      </c>
      <c r="G216" s="98">
        <v>0</v>
      </c>
      <c r="H216" s="98">
        <v>0</v>
      </c>
      <c r="I216" s="98">
        <v>0</v>
      </c>
      <c r="J216" s="98">
        <v>0</v>
      </c>
      <c r="K216" s="98">
        <v>0</v>
      </c>
      <c r="L216" s="98">
        <v>0</v>
      </c>
      <c r="M216" s="98">
        <v>0</v>
      </c>
      <c r="N216" s="98">
        <v>0</v>
      </c>
      <c r="O216" s="98">
        <v>0</v>
      </c>
      <c r="P216" s="97">
        <f t="shared" si="3"/>
        <v>0</v>
      </c>
      <c r="W216" s="57"/>
      <c r="X216" s="56"/>
    </row>
    <row r="217" spans="2:24" x14ac:dyDescent="0.2">
      <c r="B217" s="72" t="s">
        <v>624</v>
      </c>
      <c r="C217" s="93" t="s">
        <v>723</v>
      </c>
      <c r="D217" s="98">
        <v>7758.254747</v>
      </c>
      <c r="E217" s="98">
        <v>6926.0933750000004</v>
      </c>
      <c r="F217" s="98">
        <v>8192.4072190000006</v>
      </c>
      <c r="G217" s="98">
        <v>6333.3261220000004</v>
      </c>
      <c r="H217" s="98">
        <v>5856.0260400000006</v>
      </c>
      <c r="I217" s="98">
        <v>7696.1893400000008</v>
      </c>
      <c r="J217" s="98">
        <v>7883.7147159999904</v>
      </c>
      <c r="K217" s="98">
        <v>9424.6689730000071</v>
      </c>
      <c r="L217" s="98">
        <v>9466.8129929999905</v>
      </c>
      <c r="M217" s="98">
        <v>10335.529038000001</v>
      </c>
      <c r="N217" s="98">
        <v>9842.8246439999893</v>
      </c>
      <c r="O217" s="98">
        <v>10401.938167999999</v>
      </c>
      <c r="P217" s="97">
        <f t="shared" si="3"/>
        <v>100117.78537499996</v>
      </c>
      <c r="W217" s="57"/>
      <c r="X217" s="56"/>
    </row>
    <row r="218" spans="2:24" x14ac:dyDescent="0.2">
      <c r="B218" s="72" t="s">
        <v>140</v>
      </c>
      <c r="C218" s="93" t="s">
        <v>723</v>
      </c>
      <c r="D218" s="98">
        <v>235.35461900000001</v>
      </c>
      <c r="E218" s="98">
        <v>6.6108080000000005</v>
      </c>
      <c r="F218" s="98">
        <v>0</v>
      </c>
      <c r="G218" s="98">
        <v>0</v>
      </c>
      <c r="H218" s="98">
        <v>255.62883699999998</v>
      </c>
      <c r="I218" s="98">
        <v>845.68839900000091</v>
      </c>
      <c r="J218" s="98">
        <v>1394.686391</v>
      </c>
      <c r="K218" s="98">
        <v>1355.2184699999982</v>
      </c>
      <c r="L218" s="98">
        <v>937.29455399999904</v>
      </c>
      <c r="M218" s="98">
        <v>866.47028799999998</v>
      </c>
      <c r="N218" s="98">
        <v>484.66868999999997</v>
      </c>
      <c r="O218" s="98">
        <v>109.385497</v>
      </c>
      <c r="P218" s="97">
        <f t="shared" si="3"/>
        <v>6491.0065529999983</v>
      </c>
      <c r="W218" s="57"/>
      <c r="X218" s="56"/>
    </row>
    <row r="219" spans="2:24" x14ac:dyDescent="0.2">
      <c r="B219" s="72" t="s">
        <v>705</v>
      </c>
      <c r="C219" s="93" t="s">
        <v>723</v>
      </c>
      <c r="D219" s="98">
        <v>775.65856299999905</v>
      </c>
      <c r="E219" s="98">
        <v>680.42075899999998</v>
      </c>
      <c r="F219" s="98">
        <v>698.97957099999996</v>
      </c>
      <c r="G219" s="98">
        <v>663.61344699999904</v>
      </c>
      <c r="H219" s="98">
        <v>716.40441000000101</v>
      </c>
      <c r="I219" s="98">
        <v>754.969417999999</v>
      </c>
      <c r="J219" s="98">
        <v>919.63991100000101</v>
      </c>
      <c r="K219" s="98">
        <v>1034.0824210000007</v>
      </c>
      <c r="L219" s="98">
        <v>1125.808677</v>
      </c>
      <c r="M219" s="98">
        <v>1165.2981200000002</v>
      </c>
      <c r="N219" s="98">
        <v>1356.3243030000001</v>
      </c>
      <c r="O219" s="98">
        <v>1405.0314490000001</v>
      </c>
      <c r="P219" s="97">
        <f t="shared" si="3"/>
        <v>11296.231049</v>
      </c>
      <c r="W219" s="57"/>
      <c r="X219" s="56"/>
    </row>
    <row r="220" spans="2:24" x14ac:dyDescent="0.2">
      <c r="B220" s="72" t="s">
        <v>765</v>
      </c>
      <c r="C220" s="93" t="s">
        <v>723</v>
      </c>
      <c r="D220" s="98">
        <v>0</v>
      </c>
      <c r="E220" s="98">
        <v>0</v>
      </c>
      <c r="F220" s="98">
        <v>0</v>
      </c>
      <c r="G220" s="98">
        <v>0</v>
      </c>
      <c r="H220" s="98">
        <v>0</v>
      </c>
      <c r="I220" s="98">
        <v>0</v>
      </c>
      <c r="J220" s="98">
        <v>0</v>
      </c>
      <c r="K220" s="98">
        <v>0</v>
      </c>
      <c r="L220" s="98">
        <v>0</v>
      </c>
      <c r="M220" s="98">
        <v>0</v>
      </c>
      <c r="N220" s="98">
        <v>0</v>
      </c>
      <c r="O220" s="98">
        <v>0</v>
      </c>
      <c r="P220" s="97">
        <f t="shared" si="3"/>
        <v>0</v>
      </c>
      <c r="W220" s="57"/>
      <c r="X220" s="56"/>
    </row>
    <row r="221" spans="2:24" x14ac:dyDescent="0.2">
      <c r="B221" s="72" t="s">
        <v>822</v>
      </c>
      <c r="C221" s="93" t="s">
        <v>723</v>
      </c>
      <c r="D221" s="98">
        <v>0</v>
      </c>
      <c r="E221" s="98">
        <v>0</v>
      </c>
      <c r="F221" s="98">
        <v>0</v>
      </c>
      <c r="G221" s="98">
        <v>0</v>
      </c>
      <c r="H221" s="98">
        <v>0</v>
      </c>
      <c r="I221" s="98">
        <v>0</v>
      </c>
      <c r="J221" s="98">
        <v>0</v>
      </c>
      <c r="K221" s="98">
        <v>327.92406999999969</v>
      </c>
      <c r="L221" s="98">
        <v>412.44261800000004</v>
      </c>
      <c r="M221" s="98">
        <v>575.02018700000008</v>
      </c>
      <c r="N221" s="98">
        <v>590.54168300000106</v>
      </c>
      <c r="O221" s="98">
        <v>702.846902</v>
      </c>
      <c r="P221" s="97">
        <f t="shared" si="3"/>
        <v>2608.7754600000007</v>
      </c>
      <c r="W221" s="57"/>
      <c r="X221" s="56"/>
    </row>
    <row r="222" spans="2:24" x14ac:dyDescent="0.2">
      <c r="B222" s="72" t="s">
        <v>823</v>
      </c>
      <c r="C222" s="93" t="s">
        <v>723</v>
      </c>
      <c r="D222" s="98">
        <v>463.37640099999999</v>
      </c>
      <c r="E222" s="98">
        <v>530.693127</v>
      </c>
      <c r="F222" s="98">
        <v>526.61649599999998</v>
      </c>
      <c r="G222" s="98">
        <v>327.80058600000001</v>
      </c>
      <c r="H222" s="98">
        <v>203.96944300000001</v>
      </c>
      <c r="I222" s="98">
        <v>181.82153599999998</v>
      </c>
      <c r="J222" s="98">
        <v>227.65709500000003</v>
      </c>
      <c r="K222" s="98">
        <v>326.51340599999997</v>
      </c>
      <c r="L222" s="98">
        <v>394.79725200000001</v>
      </c>
      <c r="M222" s="98">
        <v>549.32813700000008</v>
      </c>
      <c r="N222" s="98">
        <v>643.39817399999993</v>
      </c>
      <c r="O222" s="98">
        <v>668.76625500000102</v>
      </c>
      <c r="P222" s="97">
        <f t="shared" si="3"/>
        <v>5044.7379080000019</v>
      </c>
      <c r="W222" s="57"/>
      <c r="X222" s="56"/>
    </row>
    <row r="223" spans="2:24" x14ac:dyDescent="0.2">
      <c r="B223" s="72" t="s">
        <v>563</v>
      </c>
      <c r="C223" s="93" t="s">
        <v>723</v>
      </c>
      <c r="D223" s="98">
        <v>41057.245065000003</v>
      </c>
      <c r="E223" s="98">
        <v>34926.311105000001</v>
      </c>
      <c r="F223" s="98">
        <v>36231.491705</v>
      </c>
      <c r="G223" s="98">
        <v>28194.352482000002</v>
      </c>
      <c r="H223" s="98">
        <v>21413.490227999999</v>
      </c>
      <c r="I223" s="98">
        <v>19865.654663000005</v>
      </c>
      <c r="J223" s="98">
        <v>21347.209241</v>
      </c>
      <c r="K223" s="98">
        <v>28345.003825000007</v>
      </c>
      <c r="L223" s="98">
        <v>32527.135353000001</v>
      </c>
      <c r="M223" s="98">
        <v>39796.268020000003</v>
      </c>
      <c r="N223" s="98">
        <v>42316.520148999996</v>
      </c>
      <c r="O223" s="98">
        <v>45033.298499999997</v>
      </c>
      <c r="P223" s="97">
        <f t="shared" si="3"/>
        <v>391053.98033600004</v>
      </c>
      <c r="W223" s="57"/>
      <c r="X223" s="56"/>
    </row>
    <row r="224" spans="2:24" x14ac:dyDescent="0.2">
      <c r="B224" s="72" t="s">
        <v>610</v>
      </c>
      <c r="C224" s="93" t="s">
        <v>723</v>
      </c>
      <c r="D224" s="98">
        <v>154.10717600000001</v>
      </c>
      <c r="E224" s="98">
        <v>40.237480000000005</v>
      </c>
      <c r="F224" s="98">
        <v>44.622834000000005</v>
      </c>
      <c r="G224" s="98">
        <v>95.145558999999992</v>
      </c>
      <c r="H224" s="98">
        <v>77.328570000000013</v>
      </c>
      <c r="I224" s="98">
        <v>126.815732</v>
      </c>
      <c r="J224" s="98">
        <v>151.41271700000001</v>
      </c>
      <c r="K224" s="98">
        <v>161.50444300000029</v>
      </c>
      <c r="L224" s="98">
        <v>150.83562700000002</v>
      </c>
      <c r="M224" s="98">
        <v>101.829598</v>
      </c>
      <c r="N224" s="98">
        <v>124.30792100000001</v>
      </c>
      <c r="O224" s="98">
        <v>163.655328</v>
      </c>
      <c r="P224" s="97">
        <f t="shared" si="3"/>
        <v>1391.8029850000005</v>
      </c>
      <c r="W224" s="57"/>
      <c r="X224" s="56"/>
    </row>
    <row r="225" spans="2:24" x14ac:dyDescent="0.2">
      <c r="B225" s="72" t="s">
        <v>824</v>
      </c>
      <c r="C225" s="93" t="s">
        <v>723</v>
      </c>
      <c r="D225" s="98">
        <v>0</v>
      </c>
      <c r="E225" s="98">
        <v>0</v>
      </c>
      <c r="F225" s="98">
        <v>0</v>
      </c>
      <c r="G225" s="98">
        <v>0</v>
      </c>
      <c r="H225" s="98">
        <v>0</v>
      </c>
      <c r="I225" s="98">
        <v>0</v>
      </c>
      <c r="J225" s="98">
        <v>0</v>
      </c>
      <c r="K225" s="98">
        <v>0</v>
      </c>
      <c r="L225" s="98">
        <v>0</v>
      </c>
      <c r="M225" s="98">
        <v>0</v>
      </c>
      <c r="N225" s="98">
        <v>0</v>
      </c>
      <c r="O225" s="98">
        <v>0</v>
      </c>
      <c r="P225" s="97">
        <f t="shared" si="3"/>
        <v>0</v>
      </c>
      <c r="W225" s="57"/>
      <c r="X225" s="56"/>
    </row>
    <row r="226" spans="2:24" x14ac:dyDescent="0.2">
      <c r="B226" s="72" t="s">
        <v>67</v>
      </c>
      <c r="C226" s="93" t="s">
        <v>723</v>
      </c>
      <c r="D226" s="98">
        <v>2425.7507689999998</v>
      </c>
      <c r="E226" s="98">
        <v>2072.482004</v>
      </c>
      <c r="F226" s="98">
        <v>1754.827464</v>
      </c>
      <c r="G226" s="98">
        <v>2241.9821960000004</v>
      </c>
      <c r="H226" s="98">
        <v>1826.3540840000001</v>
      </c>
      <c r="I226" s="98">
        <v>2374.6352849999998</v>
      </c>
      <c r="J226" s="98">
        <v>1226.0797150000001</v>
      </c>
      <c r="K226" s="98">
        <v>2446.1489759999995</v>
      </c>
      <c r="L226" s="98">
        <v>2038.203716</v>
      </c>
      <c r="M226" s="98">
        <v>2031.618547</v>
      </c>
      <c r="N226" s="98">
        <v>1879.304511</v>
      </c>
      <c r="O226" s="98">
        <v>2104.5182420000001</v>
      </c>
      <c r="P226" s="97">
        <f t="shared" si="3"/>
        <v>24421.905509000004</v>
      </c>
      <c r="W226" s="57"/>
      <c r="X226" s="56"/>
    </row>
    <row r="227" spans="2:24" x14ac:dyDescent="0.2">
      <c r="B227" s="72" t="s">
        <v>123</v>
      </c>
      <c r="C227" s="93" t="s">
        <v>723</v>
      </c>
      <c r="D227" s="98">
        <v>542.50052900000003</v>
      </c>
      <c r="E227" s="98">
        <v>214.55869000000001</v>
      </c>
      <c r="F227" s="98">
        <v>696.98206999999991</v>
      </c>
      <c r="G227" s="98">
        <v>947.52727500000094</v>
      </c>
      <c r="H227" s="98">
        <v>733.89045700000008</v>
      </c>
      <c r="I227" s="98">
        <v>358.170908</v>
      </c>
      <c r="J227" s="98">
        <v>538.03169700000001</v>
      </c>
      <c r="K227" s="98">
        <v>901.83683099999962</v>
      </c>
      <c r="L227" s="98">
        <v>624.82018300000095</v>
      </c>
      <c r="M227" s="98">
        <v>343.70092700000004</v>
      </c>
      <c r="N227" s="98">
        <v>302.80821299999997</v>
      </c>
      <c r="O227" s="98">
        <v>370.66600099999999</v>
      </c>
      <c r="P227" s="97">
        <f t="shared" si="3"/>
        <v>6575.4937810000001</v>
      </c>
      <c r="W227" s="57"/>
      <c r="X227" s="56"/>
    </row>
    <row r="228" spans="2:24" x14ac:dyDescent="0.2">
      <c r="B228" s="72" t="s">
        <v>825</v>
      </c>
      <c r="C228" s="93" t="s">
        <v>723</v>
      </c>
      <c r="D228" s="98">
        <v>0</v>
      </c>
      <c r="E228" s="98">
        <v>0</v>
      </c>
      <c r="F228" s="98">
        <v>0</v>
      </c>
      <c r="G228" s="98">
        <v>0</v>
      </c>
      <c r="H228" s="98">
        <v>0</v>
      </c>
      <c r="I228" s="98">
        <v>0</v>
      </c>
      <c r="J228" s="98">
        <v>249.62472500000001</v>
      </c>
      <c r="K228" s="98">
        <v>154.13521900000006</v>
      </c>
      <c r="L228" s="98">
        <v>342.51709500000004</v>
      </c>
      <c r="M228" s="98">
        <v>605.24627200000009</v>
      </c>
      <c r="N228" s="98">
        <v>649.76865999999995</v>
      </c>
      <c r="O228" s="98">
        <v>812.50535600000092</v>
      </c>
      <c r="P228" s="97">
        <f t="shared" si="3"/>
        <v>2813.7973270000011</v>
      </c>
      <c r="W228" s="57"/>
      <c r="X228" s="56"/>
    </row>
    <row r="229" spans="2:24" x14ac:dyDescent="0.2">
      <c r="B229" s="72" t="s">
        <v>155</v>
      </c>
      <c r="C229" s="93" t="s">
        <v>723</v>
      </c>
      <c r="D229" s="98">
        <v>28.878237000000002</v>
      </c>
      <c r="E229" s="98">
        <v>1.275876</v>
      </c>
      <c r="F229" s="98">
        <v>9.1425589999999985</v>
      </c>
      <c r="G229" s="98">
        <v>28.488683000000002</v>
      </c>
      <c r="H229" s="98">
        <v>105.532978</v>
      </c>
      <c r="I229" s="98">
        <v>114.40297500000001</v>
      </c>
      <c r="J229" s="98">
        <v>119.028171</v>
      </c>
      <c r="K229" s="98">
        <v>116.01501</v>
      </c>
      <c r="L229" s="98">
        <v>88.899863000000096</v>
      </c>
      <c r="M229" s="98">
        <v>68.442447000000001</v>
      </c>
      <c r="N229" s="98">
        <v>89.069316000000001</v>
      </c>
      <c r="O229" s="98">
        <v>58.550443000000001</v>
      </c>
      <c r="P229" s="97">
        <f t="shared" si="3"/>
        <v>827.72655800000007</v>
      </c>
      <c r="W229" s="57"/>
      <c r="X229" s="56"/>
    </row>
    <row r="230" spans="2:24" x14ac:dyDescent="0.2">
      <c r="B230" s="72" t="s">
        <v>826</v>
      </c>
      <c r="C230" s="93" t="s">
        <v>723</v>
      </c>
      <c r="D230" s="98">
        <v>250.74407199999999</v>
      </c>
      <c r="E230" s="98">
        <v>54.997487999999997</v>
      </c>
      <c r="F230" s="98">
        <v>721.64357499999994</v>
      </c>
      <c r="G230" s="98">
        <v>539.02843200000007</v>
      </c>
      <c r="H230" s="98">
        <v>381.82221700000002</v>
      </c>
      <c r="I230" s="98">
        <v>318.49491399999999</v>
      </c>
      <c r="J230" s="98">
        <v>390.49564399999997</v>
      </c>
      <c r="K230" s="98">
        <v>513.9657510000003</v>
      </c>
      <c r="L230" s="98">
        <v>644.89769899999999</v>
      </c>
      <c r="M230" s="98">
        <v>710.97354699999892</v>
      </c>
      <c r="N230" s="98">
        <v>850.65623199999993</v>
      </c>
      <c r="O230" s="98">
        <v>880.19424500000105</v>
      </c>
      <c r="P230" s="97">
        <f t="shared" si="3"/>
        <v>6257.9138160000002</v>
      </c>
      <c r="W230" s="57"/>
      <c r="X230" s="56"/>
    </row>
    <row r="231" spans="2:24" x14ac:dyDescent="0.2">
      <c r="B231" s="72" t="s">
        <v>827</v>
      </c>
      <c r="C231" s="93" t="s">
        <v>723</v>
      </c>
      <c r="D231" s="98">
        <v>0</v>
      </c>
      <c r="E231" s="98">
        <v>0</v>
      </c>
      <c r="F231" s="98">
        <v>0</v>
      </c>
      <c r="G231" s="98">
        <v>0</v>
      </c>
      <c r="H231" s="98">
        <v>0</v>
      </c>
      <c r="I231" s="98">
        <v>0</v>
      </c>
      <c r="J231" s="98">
        <v>0</v>
      </c>
      <c r="K231" s="98">
        <v>0</v>
      </c>
      <c r="L231" s="98">
        <v>0</v>
      </c>
      <c r="M231" s="98">
        <v>0</v>
      </c>
      <c r="N231" s="98">
        <v>0</v>
      </c>
      <c r="O231" s="98">
        <v>0</v>
      </c>
      <c r="P231" s="97">
        <f t="shared" si="3"/>
        <v>0</v>
      </c>
      <c r="W231" s="57"/>
      <c r="X231" s="56"/>
    </row>
    <row r="232" spans="2:24" x14ac:dyDescent="0.2">
      <c r="B232" s="72" t="s">
        <v>704</v>
      </c>
      <c r="C232" s="93" t="s">
        <v>723</v>
      </c>
      <c r="D232" s="98">
        <v>680.20927300000005</v>
      </c>
      <c r="E232" s="98">
        <v>613.78268500000001</v>
      </c>
      <c r="F232" s="98">
        <v>343.83947499999999</v>
      </c>
      <c r="G232" s="98">
        <v>251.27924700000003</v>
      </c>
      <c r="H232" s="98">
        <v>191.90299199999998</v>
      </c>
      <c r="I232" s="98">
        <v>191.08022</v>
      </c>
      <c r="J232" s="98">
        <v>199.30552399999999</v>
      </c>
      <c r="K232" s="98">
        <v>176.94886700000015</v>
      </c>
      <c r="L232" s="98">
        <v>214.25162700000001</v>
      </c>
      <c r="M232" s="98">
        <v>208.42241399999997</v>
      </c>
      <c r="N232" s="98">
        <v>273.27266199999997</v>
      </c>
      <c r="O232" s="98">
        <v>364.51496900000006</v>
      </c>
      <c r="P232" s="97">
        <f t="shared" si="3"/>
        <v>3708.8099549999997</v>
      </c>
      <c r="W232" s="57"/>
      <c r="X232" s="56"/>
    </row>
    <row r="233" spans="2:24" x14ac:dyDescent="0.2">
      <c r="B233" s="72" t="s">
        <v>725</v>
      </c>
      <c r="C233" s="93" t="s">
        <v>723</v>
      </c>
      <c r="D233" s="98">
        <v>481.71138999999999</v>
      </c>
      <c r="E233" s="98">
        <v>112.386712</v>
      </c>
      <c r="F233" s="98">
        <v>183.038354</v>
      </c>
      <c r="G233" s="98">
        <v>61.383322999999997</v>
      </c>
      <c r="H233" s="98">
        <v>1200.0101200000001</v>
      </c>
      <c r="I233" s="98">
        <v>1827.630625</v>
      </c>
      <c r="J233" s="98">
        <v>1976.5881510000002</v>
      </c>
      <c r="K233" s="98">
        <v>2045.7387649999971</v>
      </c>
      <c r="L233" s="98">
        <v>1481.622222</v>
      </c>
      <c r="M233" s="98">
        <v>1176.281148</v>
      </c>
      <c r="N233" s="98">
        <v>824.10413600000004</v>
      </c>
      <c r="O233" s="98">
        <v>467.90640399999995</v>
      </c>
      <c r="P233" s="97">
        <f t="shared" si="3"/>
        <v>11838.401349999996</v>
      </c>
      <c r="W233" s="57"/>
      <c r="X233" s="56"/>
    </row>
    <row r="234" spans="2:24" x14ac:dyDescent="0.2">
      <c r="B234" s="72" t="s">
        <v>3</v>
      </c>
      <c r="C234" s="93" t="s">
        <v>723</v>
      </c>
      <c r="D234" s="98">
        <v>5945.6501233599911</v>
      </c>
      <c r="E234" s="98">
        <v>4342.0347629999997</v>
      </c>
      <c r="F234" s="98">
        <v>6988.2613280000005</v>
      </c>
      <c r="G234" s="98">
        <v>4681.3804073600004</v>
      </c>
      <c r="H234" s="98">
        <v>7878.7956130799994</v>
      </c>
      <c r="I234" s="98">
        <v>11773.43295491999</v>
      </c>
      <c r="J234" s="98">
        <v>14006.85602336</v>
      </c>
      <c r="K234" s="98">
        <v>15469.627257880007</v>
      </c>
      <c r="L234" s="98">
        <v>9373.3059531600011</v>
      </c>
      <c r="M234" s="98">
        <v>14414.32795352</v>
      </c>
      <c r="N234" s="98">
        <v>11368.5166634</v>
      </c>
      <c r="O234" s="98">
        <v>9451.12499200001</v>
      </c>
      <c r="P234" s="97">
        <f t="shared" si="3"/>
        <v>115693.31403304001</v>
      </c>
      <c r="W234" s="57"/>
      <c r="X234" s="56"/>
    </row>
    <row r="235" spans="2:24" x14ac:dyDescent="0.2">
      <c r="B235" s="72" t="s">
        <v>675</v>
      </c>
      <c r="C235" s="93" t="s">
        <v>723</v>
      </c>
      <c r="D235" s="98">
        <v>3148.4441229999998</v>
      </c>
      <c r="E235" s="98">
        <v>2677.7458729999998</v>
      </c>
      <c r="F235" s="98">
        <v>5988.4435029999904</v>
      </c>
      <c r="G235" s="98">
        <v>6121.6955150000003</v>
      </c>
      <c r="H235" s="98">
        <v>6042.8854810000003</v>
      </c>
      <c r="I235" s="98">
        <v>5503.113773</v>
      </c>
      <c r="J235" s="98">
        <v>4278.7470190000004</v>
      </c>
      <c r="K235" s="98">
        <v>3295.2729300000005</v>
      </c>
      <c r="L235" s="98">
        <v>3827.4032710000001</v>
      </c>
      <c r="M235" s="98">
        <v>2266.8210979999999</v>
      </c>
      <c r="N235" s="98">
        <v>3833.347186</v>
      </c>
      <c r="O235" s="98">
        <v>4164.3925499999996</v>
      </c>
      <c r="P235" s="97">
        <f t="shared" si="3"/>
        <v>51148.312321999991</v>
      </c>
      <c r="W235" s="57"/>
      <c r="X235" s="56"/>
    </row>
    <row r="236" spans="2:24" x14ac:dyDescent="0.2">
      <c r="B236" s="72" t="s">
        <v>106</v>
      </c>
      <c r="C236" s="93" t="s">
        <v>723</v>
      </c>
      <c r="D236" s="98">
        <v>0</v>
      </c>
      <c r="E236" s="98">
        <v>0</v>
      </c>
      <c r="F236" s="98">
        <v>0</v>
      </c>
      <c r="G236" s="98">
        <v>0</v>
      </c>
      <c r="H236" s="98">
        <v>0</v>
      </c>
      <c r="I236" s="98">
        <v>0</v>
      </c>
      <c r="J236" s="98">
        <v>0</v>
      </c>
      <c r="K236" s="98">
        <v>0</v>
      </c>
      <c r="L236" s="98">
        <v>0</v>
      </c>
      <c r="M236" s="98">
        <v>0</v>
      </c>
      <c r="N236" s="98">
        <v>0</v>
      </c>
      <c r="O236" s="98">
        <v>0</v>
      </c>
      <c r="P236" s="97">
        <f t="shared" si="3"/>
        <v>0</v>
      </c>
      <c r="W236" s="57"/>
      <c r="X236" s="56"/>
    </row>
    <row r="237" spans="2:24" x14ac:dyDescent="0.2">
      <c r="B237" s="72" t="s">
        <v>16</v>
      </c>
      <c r="C237" s="93" t="s">
        <v>723</v>
      </c>
      <c r="D237" s="98">
        <v>5015.99953800001</v>
      </c>
      <c r="E237" s="98">
        <v>2995.994443</v>
      </c>
      <c r="F237" s="98">
        <v>5183.6616519999998</v>
      </c>
      <c r="G237" s="98">
        <v>4457.0578439999899</v>
      </c>
      <c r="H237" s="98">
        <v>5323.7259409999906</v>
      </c>
      <c r="I237" s="98">
        <v>7957.5002350000004</v>
      </c>
      <c r="J237" s="98">
        <v>9447.4901260000006</v>
      </c>
      <c r="K237" s="98">
        <v>10325.245008</v>
      </c>
      <c r="L237" s="98">
        <v>5338.8379479999994</v>
      </c>
      <c r="M237" s="98">
        <v>9831.3605509999888</v>
      </c>
      <c r="N237" s="98">
        <v>9411.8167470000099</v>
      </c>
      <c r="O237" s="98">
        <v>7897.4932269999999</v>
      </c>
      <c r="P237" s="97">
        <f t="shared" si="3"/>
        <v>83186.183259999976</v>
      </c>
      <c r="W237" s="57"/>
      <c r="X237" s="56"/>
    </row>
    <row r="238" spans="2:24" x14ac:dyDescent="0.2">
      <c r="B238" s="72" t="s">
        <v>230</v>
      </c>
      <c r="C238" s="93" t="s">
        <v>723</v>
      </c>
      <c r="D238" s="98">
        <v>0</v>
      </c>
      <c r="E238" s="98">
        <v>0</v>
      </c>
      <c r="F238" s="98">
        <v>0</v>
      </c>
      <c r="G238" s="98">
        <v>0</v>
      </c>
      <c r="H238" s="98">
        <v>0</v>
      </c>
      <c r="I238" s="98">
        <v>0</v>
      </c>
      <c r="J238" s="98">
        <v>0</v>
      </c>
      <c r="K238" s="98">
        <v>0</v>
      </c>
      <c r="L238" s="98">
        <v>0</v>
      </c>
      <c r="M238" s="98">
        <v>0</v>
      </c>
      <c r="N238" s="98">
        <v>0</v>
      </c>
      <c r="O238" s="98">
        <v>0</v>
      </c>
      <c r="P238" s="97">
        <f t="shared" si="3"/>
        <v>0</v>
      </c>
      <c r="W238" s="57"/>
      <c r="X238" s="56"/>
    </row>
    <row r="239" spans="2:24" x14ac:dyDescent="0.2">
      <c r="B239" s="72" t="s">
        <v>0</v>
      </c>
      <c r="C239" s="93" t="s">
        <v>723</v>
      </c>
      <c r="D239" s="98">
        <v>3418.1897999999997</v>
      </c>
      <c r="E239" s="98">
        <v>3916.7785079999899</v>
      </c>
      <c r="F239" s="98">
        <v>5707.2347399999999</v>
      </c>
      <c r="G239" s="98">
        <v>5185.8638140000012</v>
      </c>
      <c r="H239" s="98">
        <v>5377.657929</v>
      </c>
      <c r="I239" s="98">
        <v>1789.583106</v>
      </c>
      <c r="J239" s="98">
        <v>2741.276241</v>
      </c>
      <c r="K239" s="98">
        <v>2545.1787320000003</v>
      </c>
      <c r="L239" s="98">
        <v>830.29587499999911</v>
      </c>
      <c r="M239" s="98">
        <v>617.16260699999998</v>
      </c>
      <c r="N239" s="98">
        <v>525.64788299999998</v>
      </c>
      <c r="O239" s="98">
        <v>575.70877199999995</v>
      </c>
      <c r="P239" s="97">
        <f t="shared" si="3"/>
        <v>33230.578006999989</v>
      </c>
      <c r="W239" s="57"/>
      <c r="X239" s="56"/>
    </row>
    <row r="240" spans="2:24" x14ac:dyDescent="0.2">
      <c r="B240" s="72" t="s">
        <v>828</v>
      </c>
      <c r="C240" s="93" t="s">
        <v>723</v>
      </c>
      <c r="D240" s="98">
        <v>923.49625000000003</v>
      </c>
      <c r="E240" s="98">
        <v>437.580894</v>
      </c>
      <c r="F240" s="98">
        <v>1234.621412</v>
      </c>
      <c r="G240" s="98">
        <v>1132.4252690000001</v>
      </c>
      <c r="H240" s="98">
        <v>1388.4122649999999</v>
      </c>
      <c r="I240" s="98">
        <v>1473.7018510000003</v>
      </c>
      <c r="J240" s="98">
        <v>1626.926946</v>
      </c>
      <c r="K240" s="98">
        <v>2191.3651089999985</v>
      </c>
      <c r="L240" s="98">
        <v>2368.6964640000001</v>
      </c>
      <c r="M240" s="98">
        <v>2708.9207279999996</v>
      </c>
      <c r="N240" s="98">
        <v>2843.6216599999998</v>
      </c>
      <c r="O240" s="98">
        <v>3035.7740320000003</v>
      </c>
      <c r="P240" s="97">
        <f t="shared" si="3"/>
        <v>21365.542880000001</v>
      </c>
      <c r="W240" s="57"/>
      <c r="X240" s="56"/>
    </row>
    <row r="241" spans="2:24" x14ac:dyDescent="0.2">
      <c r="B241" s="72" t="s">
        <v>52</v>
      </c>
      <c r="C241" s="93" t="s">
        <v>723</v>
      </c>
      <c r="D241" s="98">
        <v>0</v>
      </c>
      <c r="E241" s="98">
        <v>0</v>
      </c>
      <c r="F241" s="98">
        <v>0</v>
      </c>
      <c r="G241" s="98">
        <v>0</v>
      </c>
      <c r="H241" s="98">
        <v>0</v>
      </c>
      <c r="I241" s="98">
        <v>0</v>
      </c>
      <c r="J241" s="98">
        <v>0</v>
      </c>
      <c r="K241" s="98">
        <v>0</v>
      </c>
      <c r="L241" s="98">
        <v>0</v>
      </c>
      <c r="M241" s="98">
        <v>0</v>
      </c>
      <c r="N241" s="98">
        <v>0</v>
      </c>
      <c r="O241" s="98">
        <v>0</v>
      </c>
      <c r="P241" s="97">
        <f t="shared" si="3"/>
        <v>0</v>
      </c>
      <c r="W241" s="57"/>
      <c r="X241" s="56"/>
    </row>
    <row r="242" spans="2:24" x14ac:dyDescent="0.2">
      <c r="B242" s="72" t="s">
        <v>21</v>
      </c>
      <c r="C242" s="93" t="s">
        <v>723</v>
      </c>
      <c r="D242" s="98">
        <v>0</v>
      </c>
      <c r="E242" s="98">
        <v>0</v>
      </c>
      <c r="F242" s="98">
        <v>0</v>
      </c>
      <c r="G242" s="98">
        <v>0</v>
      </c>
      <c r="H242" s="98">
        <v>0</v>
      </c>
      <c r="I242" s="98">
        <v>0</v>
      </c>
      <c r="J242" s="98">
        <v>0</v>
      </c>
      <c r="K242" s="98">
        <v>0</v>
      </c>
      <c r="L242" s="98">
        <v>0</v>
      </c>
      <c r="M242" s="98">
        <v>0</v>
      </c>
      <c r="N242" s="98">
        <v>0</v>
      </c>
      <c r="O242" s="98">
        <v>0</v>
      </c>
      <c r="P242" s="97">
        <f t="shared" si="3"/>
        <v>0</v>
      </c>
      <c r="W242" s="57"/>
      <c r="X242" s="56"/>
    </row>
    <row r="243" spans="2:24" x14ac:dyDescent="0.2">
      <c r="B243" s="72" t="s">
        <v>671</v>
      </c>
      <c r="C243" s="93" t="s">
        <v>723</v>
      </c>
      <c r="D243" s="98">
        <v>0</v>
      </c>
      <c r="E243" s="98">
        <v>0</v>
      </c>
      <c r="F243" s="98">
        <v>0</v>
      </c>
      <c r="G243" s="98">
        <v>0</v>
      </c>
      <c r="H243" s="98">
        <v>0</v>
      </c>
      <c r="I243" s="98">
        <v>0</v>
      </c>
      <c r="J243" s="98">
        <v>0</v>
      </c>
      <c r="K243" s="98">
        <v>0</v>
      </c>
      <c r="L243" s="98">
        <v>0</v>
      </c>
      <c r="M243" s="98">
        <v>0</v>
      </c>
      <c r="N243" s="98">
        <v>0</v>
      </c>
      <c r="O243" s="98">
        <v>0</v>
      </c>
      <c r="P243" s="97">
        <f t="shared" si="3"/>
        <v>0</v>
      </c>
      <c r="W243" s="57"/>
      <c r="X243" s="56"/>
    </row>
    <row r="244" spans="2:24" x14ac:dyDescent="0.2">
      <c r="B244" s="72" t="s">
        <v>670</v>
      </c>
      <c r="C244" s="93" t="s">
        <v>723</v>
      </c>
      <c r="D244" s="98">
        <v>0</v>
      </c>
      <c r="E244" s="98">
        <v>0</v>
      </c>
      <c r="F244" s="98">
        <v>0</v>
      </c>
      <c r="G244" s="98">
        <v>0</v>
      </c>
      <c r="H244" s="98">
        <v>0</v>
      </c>
      <c r="I244" s="98">
        <v>0</v>
      </c>
      <c r="J244" s="98">
        <v>0</v>
      </c>
      <c r="K244" s="98">
        <v>0</v>
      </c>
      <c r="L244" s="98">
        <v>0</v>
      </c>
      <c r="M244" s="98">
        <v>0</v>
      </c>
      <c r="N244" s="98">
        <v>0</v>
      </c>
      <c r="O244" s="98">
        <v>0</v>
      </c>
      <c r="P244" s="97">
        <f t="shared" si="3"/>
        <v>0</v>
      </c>
      <c r="W244" s="57"/>
      <c r="X244" s="56"/>
    </row>
    <row r="245" spans="2:24" x14ac:dyDescent="0.2">
      <c r="B245" s="72" t="s">
        <v>12</v>
      </c>
      <c r="C245" s="93" t="s">
        <v>723</v>
      </c>
      <c r="D245" s="98">
        <v>0</v>
      </c>
      <c r="E245" s="98">
        <v>0</v>
      </c>
      <c r="F245" s="98">
        <v>0</v>
      </c>
      <c r="G245" s="98">
        <v>0</v>
      </c>
      <c r="H245" s="98">
        <v>0</v>
      </c>
      <c r="I245" s="98">
        <v>0</v>
      </c>
      <c r="J245" s="98">
        <v>0</v>
      </c>
      <c r="K245" s="98">
        <v>0</v>
      </c>
      <c r="L245" s="98">
        <v>0</v>
      </c>
      <c r="M245" s="98">
        <v>0</v>
      </c>
      <c r="N245" s="98">
        <v>0</v>
      </c>
      <c r="O245" s="98">
        <v>0</v>
      </c>
      <c r="P245" s="97">
        <f t="shared" si="3"/>
        <v>0</v>
      </c>
      <c r="W245" s="57"/>
      <c r="X245" s="56"/>
    </row>
    <row r="246" spans="2:24" x14ac:dyDescent="0.2">
      <c r="B246" s="72" t="s">
        <v>733</v>
      </c>
      <c r="C246" s="93" t="s">
        <v>723</v>
      </c>
      <c r="D246" s="98">
        <v>1380.436618</v>
      </c>
      <c r="E246" s="98">
        <v>908.799629000001</v>
      </c>
      <c r="F246" s="98">
        <v>779.73155900000006</v>
      </c>
      <c r="G246" s="98">
        <v>347.56230000000005</v>
      </c>
      <c r="H246" s="98">
        <v>227.91016199999999</v>
      </c>
      <c r="I246" s="98">
        <v>156.65670499999999</v>
      </c>
      <c r="J246" s="98">
        <v>107.60364299999999</v>
      </c>
      <c r="K246" s="98">
        <v>101.49901900000003</v>
      </c>
      <c r="L246" s="98">
        <v>187.77604000000002</v>
      </c>
      <c r="M246" s="98">
        <v>391.89384000000001</v>
      </c>
      <c r="N246" s="98">
        <v>1110.5333919999998</v>
      </c>
      <c r="O246" s="98">
        <v>975.662139999999</v>
      </c>
      <c r="P246" s="97">
        <f t="shared" si="3"/>
        <v>6676.0650469999982</v>
      </c>
      <c r="W246" s="57"/>
      <c r="X246" s="56"/>
    </row>
    <row r="247" spans="2:24" x14ac:dyDescent="0.2">
      <c r="B247" s="72" t="s">
        <v>145</v>
      </c>
      <c r="C247" s="93" t="s">
        <v>723</v>
      </c>
      <c r="D247" s="98">
        <v>442.61440700000003</v>
      </c>
      <c r="E247" s="98">
        <v>402.99727899999999</v>
      </c>
      <c r="F247" s="98">
        <v>408.71830900000003</v>
      </c>
      <c r="G247" s="98">
        <v>320.56071600000001</v>
      </c>
      <c r="H247" s="98">
        <v>261.35384899999997</v>
      </c>
      <c r="I247" s="98">
        <v>259.57782300000002</v>
      </c>
      <c r="J247" s="98">
        <v>266.36512199999999</v>
      </c>
      <c r="K247" s="98">
        <v>364.06165099999987</v>
      </c>
      <c r="L247" s="98">
        <v>352.57867599999997</v>
      </c>
      <c r="M247" s="98">
        <v>393.92505899999901</v>
      </c>
      <c r="N247" s="98">
        <v>383.67822200000001</v>
      </c>
      <c r="O247" s="98">
        <v>420.00874300000004</v>
      </c>
      <c r="P247" s="97">
        <f t="shared" si="3"/>
        <v>4276.4398559999991</v>
      </c>
      <c r="W247" s="57"/>
      <c r="X247" s="56"/>
    </row>
    <row r="248" spans="2:24" x14ac:dyDescent="0.2">
      <c r="B248" s="72" t="s">
        <v>93</v>
      </c>
      <c r="C248" s="93" t="s">
        <v>723</v>
      </c>
      <c r="D248" s="98">
        <v>42353.097506000013</v>
      </c>
      <c r="E248" s="98">
        <v>32803.334118000021</v>
      </c>
      <c r="F248" s="98">
        <v>40610.017150999993</v>
      </c>
      <c r="G248" s="98">
        <v>33854.921537999995</v>
      </c>
      <c r="H248" s="98">
        <v>32711.779833000001</v>
      </c>
      <c r="I248" s="98">
        <v>34935.764105000009</v>
      </c>
      <c r="J248" s="98">
        <v>40999.766944999996</v>
      </c>
      <c r="K248" s="98">
        <v>48162.905028000023</v>
      </c>
      <c r="L248" s="98">
        <v>36702.077899000011</v>
      </c>
      <c r="M248" s="98">
        <v>52398.215197000005</v>
      </c>
      <c r="N248" s="98">
        <v>50080.713658000001</v>
      </c>
      <c r="O248" s="98">
        <v>50751.339322999993</v>
      </c>
      <c r="P248" s="97">
        <f t="shared" si="3"/>
        <v>496363.93230100005</v>
      </c>
      <c r="W248" s="57"/>
      <c r="X248" s="56"/>
    </row>
    <row r="249" spans="2:24" x14ac:dyDescent="0.2">
      <c r="B249" s="72" t="s">
        <v>829</v>
      </c>
      <c r="C249" s="93" t="s">
        <v>723</v>
      </c>
      <c r="D249" s="98">
        <v>0</v>
      </c>
      <c r="E249" s="98">
        <v>0</v>
      </c>
      <c r="F249" s="98">
        <v>0</v>
      </c>
      <c r="G249" s="98">
        <v>0</v>
      </c>
      <c r="H249" s="98">
        <v>0</v>
      </c>
      <c r="I249" s="98">
        <v>0</v>
      </c>
      <c r="J249" s="98">
        <v>0</v>
      </c>
      <c r="K249" s="98">
        <v>3.4731999999999999E-2</v>
      </c>
      <c r="L249" s="98">
        <v>362.511754</v>
      </c>
      <c r="M249" s="98">
        <v>575.44750600000009</v>
      </c>
      <c r="N249" s="98">
        <v>714.86413100000004</v>
      </c>
      <c r="O249" s="98">
        <v>771.65319299999999</v>
      </c>
      <c r="P249" s="97">
        <f t="shared" si="3"/>
        <v>2424.5113160000001</v>
      </c>
      <c r="W249" s="57"/>
      <c r="X249" s="56"/>
    </row>
    <row r="250" spans="2:24" x14ac:dyDescent="0.2">
      <c r="B250" s="72" t="s">
        <v>331</v>
      </c>
      <c r="C250" s="93" t="s">
        <v>723</v>
      </c>
      <c r="D250" s="98">
        <v>3198.2613509999992</v>
      </c>
      <c r="E250" s="98">
        <v>2418.495527</v>
      </c>
      <c r="F250" s="98">
        <v>1987.7543790000002</v>
      </c>
      <c r="G250" s="98">
        <v>1041.3854130000009</v>
      </c>
      <c r="H250" s="98">
        <v>1788.2615940000001</v>
      </c>
      <c r="I250" s="98">
        <v>1659.81664</v>
      </c>
      <c r="J250" s="98">
        <v>2409.1589909999993</v>
      </c>
      <c r="K250" s="98">
        <v>2025.6786259999972</v>
      </c>
      <c r="L250" s="98">
        <v>2230.854855</v>
      </c>
      <c r="M250" s="98">
        <v>1503.1931549999999</v>
      </c>
      <c r="N250" s="98">
        <v>1810.41221</v>
      </c>
      <c r="O250" s="98">
        <v>2047.3511830000002</v>
      </c>
      <c r="P250" s="97">
        <f t="shared" si="3"/>
        <v>24120.623923999996</v>
      </c>
      <c r="W250" s="57"/>
      <c r="X250" s="56"/>
    </row>
    <row r="251" spans="2:24" x14ac:dyDescent="0.2">
      <c r="B251" s="72" t="s">
        <v>772</v>
      </c>
      <c r="C251" s="93" t="s">
        <v>723</v>
      </c>
      <c r="D251" s="98">
        <v>268.948307</v>
      </c>
      <c r="E251" s="98">
        <v>390.10668400000003</v>
      </c>
      <c r="F251" s="98">
        <v>494.66447199999999</v>
      </c>
      <c r="G251" s="98">
        <v>397.43283700000006</v>
      </c>
      <c r="H251" s="98">
        <v>303.87398400000001</v>
      </c>
      <c r="I251" s="98">
        <v>289.33763099999999</v>
      </c>
      <c r="J251" s="98">
        <v>261.12588599999998</v>
      </c>
      <c r="K251" s="98">
        <v>191.55254700000006</v>
      </c>
      <c r="L251" s="98">
        <v>479.93364299999996</v>
      </c>
      <c r="M251" s="98">
        <v>570.79612000000009</v>
      </c>
      <c r="N251" s="98">
        <v>630.56047300000091</v>
      </c>
      <c r="O251" s="98">
        <v>679.44326399999909</v>
      </c>
      <c r="P251" s="97">
        <f t="shared" si="3"/>
        <v>4957.7758479999993</v>
      </c>
      <c r="W251" s="57"/>
      <c r="X251" s="56"/>
    </row>
    <row r="252" spans="2:24" x14ac:dyDescent="0.2">
      <c r="B252" s="72" t="s">
        <v>830</v>
      </c>
      <c r="C252" s="93" t="s">
        <v>723</v>
      </c>
      <c r="D252" s="98">
        <v>0</v>
      </c>
      <c r="E252" s="98">
        <v>0</v>
      </c>
      <c r="F252" s="98">
        <v>0</v>
      </c>
      <c r="G252" s="98">
        <v>0</v>
      </c>
      <c r="H252" s="98">
        <v>0</v>
      </c>
      <c r="I252" s="98">
        <v>252.994214</v>
      </c>
      <c r="J252" s="98">
        <v>301.05063699999999</v>
      </c>
      <c r="K252" s="98">
        <v>377.63463499999983</v>
      </c>
      <c r="L252" s="98">
        <v>420.14464199999998</v>
      </c>
      <c r="M252" s="98">
        <v>527.02864199999999</v>
      </c>
      <c r="N252" s="98">
        <v>559.17781100000002</v>
      </c>
      <c r="O252" s="98">
        <v>567.34772299999997</v>
      </c>
      <c r="P252" s="97">
        <f t="shared" si="3"/>
        <v>3005.3783039999998</v>
      </c>
      <c r="W252" s="57"/>
      <c r="X252" s="56"/>
    </row>
    <row r="253" spans="2:24" x14ac:dyDescent="0.2">
      <c r="B253" s="72" t="s">
        <v>730</v>
      </c>
      <c r="C253" s="93" t="s">
        <v>723</v>
      </c>
      <c r="D253" s="98">
        <v>831.43046700000002</v>
      </c>
      <c r="E253" s="98">
        <v>658.69706100000008</v>
      </c>
      <c r="F253" s="98">
        <v>683.96647800000005</v>
      </c>
      <c r="G253" s="98">
        <v>413.58995800000002</v>
      </c>
      <c r="H253" s="98">
        <v>207.46817100000001</v>
      </c>
      <c r="I253" s="98">
        <v>198.31951800000002</v>
      </c>
      <c r="J253" s="98">
        <v>290.74670400000002</v>
      </c>
      <c r="K253" s="98">
        <v>390.13300599999991</v>
      </c>
      <c r="L253" s="98">
        <v>492.76152000000002</v>
      </c>
      <c r="M253" s="98">
        <v>692.03054100000099</v>
      </c>
      <c r="N253" s="98">
        <v>837.82568600000002</v>
      </c>
      <c r="O253" s="98">
        <v>946.28190900000095</v>
      </c>
      <c r="P253" s="97">
        <f t="shared" si="3"/>
        <v>6643.251019000003</v>
      </c>
      <c r="W253" s="57"/>
      <c r="X253" s="56"/>
    </row>
    <row r="254" spans="2:24" x14ac:dyDescent="0.2">
      <c r="B254" s="72" t="s">
        <v>831</v>
      </c>
      <c r="C254" s="93" t="s">
        <v>723</v>
      </c>
      <c r="D254" s="98">
        <v>0</v>
      </c>
      <c r="E254" s="98">
        <v>0</v>
      </c>
      <c r="F254" s="98">
        <v>0</v>
      </c>
      <c r="G254" s="98">
        <v>0</v>
      </c>
      <c r="H254" s="98">
        <v>0</v>
      </c>
      <c r="I254" s="98">
        <v>0</v>
      </c>
      <c r="J254" s="98">
        <v>103.44302399999999</v>
      </c>
      <c r="K254" s="98">
        <v>475.1732610000002</v>
      </c>
      <c r="L254" s="98">
        <v>534.74736999999993</v>
      </c>
      <c r="M254" s="98">
        <v>606.17791</v>
      </c>
      <c r="N254" s="98">
        <v>654.135898</v>
      </c>
      <c r="O254" s="98">
        <v>744.04452200000003</v>
      </c>
      <c r="P254" s="97">
        <f t="shared" si="3"/>
        <v>3117.7219850000001</v>
      </c>
      <c r="W254" s="57"/>
      <c r="X254" s="56"/>
    </row>
    <row r="255" spans="2:24" x14ac:dyDescent="0.2">
      <c r="B255" s="72" t="s">
        <v>734</v>
      </c>
      <c r="C255" s="93" t="s">
        <v>723</v>
      </c>
      <c r="D255" s="98">
        <v>996.750631</v>
      </c>
      <c r="E255" s="98">
        <v>805.70868899999994</v>
      </c>
      <c r="F255" s="98">
        <v>737.93591800000002</v>
      </c>
      <c r="G255" s="98">
        <v>441.37168600000001</v>
      </c>
      <c r="H255" s="98">
        <v>212.81044399999999</v>
      </c>
      <c r="I255" s="98">
        <v>193.76385300000004</v>
      </c>
      <c r="J255" s="98">
        <v>279.73132999999996</v>
      </c>
      <c r="K255" s="98">
        <v>392.65524399999958</v>
      </c>
      <c r="L255" s="98">
        <v>559.47566200000006</v>
      </c>
      <c r="M255" s="98">
        <v>697.84103600000003</v>
      </c>
      <c r="N255" s="98">
        <v>907.98060500000008</v>
      </c>
      <c r="O255" s="98">
        <v>992.70108700000003</v>
      </c>
      <c r="P255" s="97">
        <f t="shared" si="3"/>
        <v>7218.7261849999995</v>
      </c>
      <c r="W255" s="57"/>
      <c r="X255" s="56"/>
    </row>
    <row r="256" spans="2:24" x14ac:dyDescent="0.2">
      <c r="B256" s="72" t="s">
        <v>8</v>
      </c>
      <c r="C256" s="93" t="s">
        <v>723</v>
      </c>
      <c r="D256" s="98">
        <v>0</v>
      </c>
      <c r="E256" s="98">
        <v>0</v>
      </c>
      <c r="F256" s="98">
        <v>0</v>
      </c>
      <c r="G256" s="98">
        <v>0</v>
      </c>
      <c r="H256" s="98">
        <v>0</v>
      </c>
      <c r="I256" s="98">
        <v>0</v>
      </c>
      <c r="J256" s="98">
        <v>0</v>
      </c>
      <c r="K256" s="98">
        <v>0</v>
      </c>
      <c r="L256" s="98">
        <v>0</v>
      </c>
      <c r="M256" s="98">
        <v>0</v>
      </c>
      <c r="N256" s="98">
        <v>0</v>
      </c>
      <c r="O256" s="98">
        <v>0</v>
      </c>
      <c r="P256" s="97">
        <f t="shared" si="3"/>
        <v>0</v>
      </c>
      <c r="W256" s="57"/>
      <c r="X256" s="56"/>
    </row>
    <row r="257" spans="2:24" x14ac:dyDescent="0.2">
      <c r="B257" s="72" t="s">
        <v>94</v>
      </c>
      <c r="C257" s="93" t="s">
        <v>723</v>
      </c>
      <c r="D257" s="98">
        <v>168.00987400000002</v>
      </c>
      <c r="E257" s="98">
        <v>448.61068399999999</v>
      </c>
      <c r="F257" s="98">
        <v>418.63698900000003</v>
      </c>
      <c r="G257" s="98">
        <v>290.27987099999996</v>
      </c>
      <c r="H257" s="98">
        <v>509.36144300000001</v>
      </c>
      <c r="I257" s="98">
        <v>586.3326239999999</v>
      </c>
      <c r="J257" s="98">
        <v>648.43317200000001</v>
      </c>
      <c r="K257" s="98">
        <v>599.03600700000027</v>
      </c>
      <c r="L257" s="98">
        <v>0</v>
      </c>
      <c r="M257" s="98">
        <v>0</v>
      </c>
      <c r="N257" s="98">
        <v>0</v>
      </c>
      <c r="O257" s="98">
        <v>0</v>
      </c>
      <c r="P257" s="97">
        <f t="shared" si="3"/>
        <v>3668.7006640000004</v>
      </c>
      <c r="W257" s="57"/>
      <c r="X257" s="56"/>
    </row>
    <row r="258" spans="2:24" x14ac:dyDescent="0.2">
      <c r="B258" s="72" t="s">
        <v>833</v>
      </c>
      <c r="C258" s="93" t="s">
        <v>723</v>
      </c>
      <c r="D258" s="98">
        <v>247.93123299999999</v>
      </c>
      <c r="E258" s="98">
        <v>602.06075199999998</v>
      </c>
      <c r="F258" s="98">
        <v>594.71942899999908</v>
      </c>
      <c r="G258" s="98">
        <v>414.51267999999999</v>
      </c>
      <c r="H258" s="98">
        <v>347.03958</v>
      </c>
      <c r="I258" s="98">
        <v>307.416605</v>
      </c>
      <c r="J258" s="98">
        <v>360.00345400000003</v>
      </c>
      <c r="K258" s="98">
        <v>451.67421999999965</v>
      </c>
      <c r="L258" s="98">
        <v>520.82027200000005</v>
      </c>
      <c r="M258" s="98">
        <v>567.22092599999996</v>
      </c>
      <c r="N258" s="98">
        <v>631.18995400000006</v>
      </c>
      <c r="O258" s="98">
        <v>562.523954</v>
      </c>
      <c r="P258" s="97">
        <f t="shared" si="3"/>
        <v>5607.1130589999993</v>
      </c>
      <c r="W258" s="57"/>
      <c r="X258" s="56"/>
    </row>
    <row r="259" spans="2:24" x14ac:dyDescent="0.2">
      <c r="B259" s="72" t="s">
        <v>834</v>
      </c>
      <c r="C259" s="93" t="s">
        <v>723</v>
      </c>
      <c r="D259" s="98">
        <v>0</v>
      </c>
      <c r="E259" s="98">
        <v>0</v>
      </c>
      <c r="F259" s="98">
        <v>0</v>
      </c>
      <c r="G259" s="98">
        <v>0</v>
      </c>
      <c r="H259" s="98">
        <v>0</v>
      </c>
      <c r="I259" s="98">
        <v>0</v>
      </c>
      <c r="J259" s="98">
        <v>0</v>
      </c>
      <c r="K259" s="98">
        <v>286.06072699999993</v>
      </c>
      <c r="L259" s="98">
        <v>445.50421300000005</v>
      </c>
      <c r="M259" s="98">
        <v>588.40354000000002</v>
      </c>
      <c r="N259" s="98">
        <v>744.02819699999907</v>
      </c>
      <c r="O259" s="98">
        <v>810.56209200000012</v>
      </c>
      <c r="P259" s="97">
        <f t="shared" si="3"/>
        <v>2874.5587689999993</v>
      </c>
      <c r="W259" s="57"/>
      <c r="X259" s="56"/>
    </row>
    <row r="260" spans="2:24" x14ac:dyDescent="0.2">
      <c r="B260" s="72" t="s">
        <v>835</v>
      </c>
      <c r="C260" s="93" t="s">
        <v>723</v>
      </c>
      <c r="D260" s="98">
        <v>0</v>
      </c>
      <c r="E260" s="98">
        <v>0</v>
      </c>
      <c r="F260" s="98">
        <v>0</v>
      </c>
      <c r="G260" s="98">
        <v>0</v>
      </c>
      <c r="H260" s="98">
        <v>0</v>
      </c>
      <c r="I260" s="98">
        <v>0</v>
      </c>
      <c r="J260" s="98">
        <v>0</v>
      </c>
      <c r="K260" s="98">
        <v>0</v>
      </c>
      <c r="L260" s="98">
        <v>0</v>
      </c>
      <c r="M260" s="98">
        <v>605.37309400000004</v>
      </c>
      <c r="N260" s="98">
        <v>743.35449699999992</v>
      </c>
      <c r="O260" s="98">
        <v>800.537465</v>
      </c>
      <c r="P260" s="97">
        <f t="shared" si="3"/>
        <v>2149.2650559999997</v>
      </c>
      <c r="W260" s="57"/>
      <c r="X260" s="56"/>
    </row>
    <row r="261" spans="2:24" x14ac:dyDescent="0.2">
      <c r="B261" s="72" t="s">
        <v>836</v>
      </c>
      <c r="C261" s="93" t="s">
        <v>723</v>
      </c>
      <c r="D261" s="98">
        <v>0</v>
      </c>
      <c r="E261" s="98">
        <v>0</v>
      </c>
      <c r="F261" s="98">
        <v>0</v>
      </c>
      <c r="G261" s="98">
        <v>0</v>
      </c>
      <c r="H261" s="98">
        <v>0</v>
      </c>
      <c r="I261" s="98">
        <v>0</v>
      </c>
      <c r="J261" s="98">
        <v>0</v>
      </c>
      <c r="K261" s="98">
        <v>0</v>
      </c>
      <c r="L261" s="98">
        <v>0</v>
      </c>
      <c r="M261" s="98">
        <v>0</v>
      </c>
      <c r="N261" s="98">
        <v>0</v>
      </c>
      <c r="O261" s="98">
        <v>368.75276899999994</v>
      </c>
      <c r="P261" s="97">
        <f t="shared" si="3"/>
        <v>368.75276899999994</v>
      </c>
      <c r="W261" s="57"/>
      <c r="X261" s="56"/>
    </row>
    <row r="262" spans="2:24" x14ac:dyDescent="0.2">
      <c r="B262" s="72" t="s">
        <v>800</v>
      </c>
      <c r="C262" s="93" t="s">
        <v>723</v>
      </c>
      <c r="D262" s="98">
        <v>0</v>
      </c>
      <c r="E262" s="98">
        <v>0</v>
      </c>
      <c r="F262" s="98">
        <v>0</v>
      </c>
      <c r="G262" s="98">
        <v>0</v>
      </c>
      <c r="H262" s="98">
        <v>0</v>
      </c>
      <c r="I262" s="98">
        <v>0</v>
      </c>
      <c r="J262" s="98">
        <v>0</v>
      </c>
      <c r="K262" s="98">
        <v>0</v>
      </c>
      <c r="L262" s="98">
        <v>0</v>
      </c>
      <c r="M262" s="98">
        <v>0</v>
      </c>
      <c r="N262" s="98">
        <v>0</v>
      </c>
      <c r="O262" s="98">
        <v>28.337551999999999</v>
      </c>
      <c r="P262" s="97">
        <f t="shared" si="3"/>
        <v>28.337551999999999</v>
      </c>
      <c r="W262" s="57"/>
      <c r="X262" s="56"/>
    </row>
    <row r="263" spans="2:24" x14ac:dyDescent="0.2">
      <c r="B263" s="72" t="s">
        <v>837</v>
      </c>
      <c r="C263" s="93" t="s">
        <v>723</v>
      </c>
      <c r="D263" s="98">
        <v>0</v>
      </c>
      <c r="E263" s="98">
        <v>0</v>
      </c>
      <c r="F263" s="98">
        <v>0</v>
      </c>
      <c r="G263" s="98">
        <v>0</v>
      </c>
      <c r="H263" s="98">
        <v>0</v>
      </c>
      <c r="I263" s="98">
        <v>0</v>
      </c>
      <c r="J263" s="98">
        <v>0</v>
      </c>
      <c r="K263" s="98">
        <v>47.365545000000012</v>
      </c>
      <c r="L263" s="98">
        <v>228.957234</v>
      </c>
      <c r="M263" s="98">
        <v>309.22513199999997</v>
      </c>
      <c r="N263" s="98">
        <v>351.67172700000003</v>
      </c>
      <c r="O263" s="98">
        <v>458.34977500000002</v>
      </c>
      <c r="P263" s="97">
        <f t="shared" si="3"/>
        <v>1395.5694130000002</v>
      </c>
      <c r="W263" s="57"/>
      <c r="X263" s="56"/>
    </row>
    <row r="264" spans="2:24" x14ac:dyDescent="0.2">
      <c r="B264" s="72" t="s">
        <v>838</v>
      </c>
      <c r="C264" s="93" t="s">
        <v>723</v>
      </c>
      <c r="D264" s="98">
        <v>0</v>
      </c>
      <c r="E264" s="98">
        <v>0</v>
      </c>
      <c r="F264" s="98">
        <v>0</v>
      </c>
      <c r="G264" s="98">
        <v>0</v>
      </c>
      <c r="H264" s="98">
        <v>0</v>
      </c>
      <c r="I264" s="98">
        <v>0</v>
      </c>
      <c r="J264" s="98">
        <v>113.62572700000001</v>
      </c>
      <c r="K264" s="98">
        <v>343.47518700000023</v>
      </c>
      <c r="L264" s="98">
        <v>458.99572499999999</v>
      </c>
      <c r="M264" s="98">
        <v>675.77409600000101</v>
      </c>
      <c r="N264" s="98">
        <v>860.08813600000099</v>
      </c>
      <c r="O264" s="98">
        <v>960.02342500000111</v>
      </c>
      <c r="P264" s="97">
        <f t="shared" ref="P264:P357" si="4">SUM(D264:O264)</f>
        <v>3411.9822960000038</v>
      </c>
      <c r="W264" s="57"/>
      <c r="X264" s="56"/>
    </row>
    <row r="265" spans="2:24" x14ac:dyDescent="0.2">
      <c r="B265" s="72" t="s">
        <v>832</v>
      </c>
      <c r="C265" s="93" t="s">
        <v>723</v>
      </c>
      <c r="D265" s="98">
        <v>0</v>
      </c>
      <c r="E265" s="98">
        <v>0</v>
      </c>
      <c r="F265" s="98">
        <v>0</v>
      </c>
      <c r="G265" s="98">
        <v>0</v>
      </c>
      <c r="H265" s="98">
        <v>0</v>
      </c>
      <c r="I265" s="98">
        <v>0</v>
      </c>
      <c r="J265" s="98">
        <v>0</v>
      </c>
      <c r="K265" s="98">
        <v>0</v>
      </c>
      <c r="L265" s="98">
        <v>0</v>
      </c>
      <c r="M265" s="98">
        <v>288.83672100000001</v>
      </c>
      <c r="N265" s="98">
        <v>2926.2948030000002</v>
      </c>
      <c r="O265" s="98">
        <v>3494.4053249999997</v>
      </c>
      <c r="P265" s="97">
        <f t="shared" si="4"/>
        <v>6709.5368490000001</v>
      </c>
      <c r="W265" s="57"/>
      <c r="X265" s="56"/>
    </row>
    <row r="266" spans="2:24" x14ac:dyDescent="0.2">
      <c r="B266" s="72" t="s">
        <v>839</v>
      </c>
      <c r="C266" s="93" t="s">
        <v>723</v>
      </c>
      <c r="D266" s="98">
        <v>0</v>
      </c>
      <c r="E266" s="98">
        <v>374.00359200000003</v>
      </c>
      <c r="F266" s="98">
        <v>678.50246600000003</v>
      </c>
      <c r="G266" s="98">
        <v>496.23635400000097</v>
      </c>
      <c r="H266" s="98">
        <v>357.86733399999997</v>
      </c>
      <c r="I266" s="98">
        <v>275.01677599999999</v>
      </c>
      <c r="J266" s="98">
        <v>379.64016499999997</v>
      </c>
      <c r="K266" s="98">
        <v>504.06049799999971</v>
      </c>
      <c r="L266" s="98">
        <v>598.22717799999998</v>
      </c>
      <c r="M266" s="98">
        <v>712.52726599999994</v>
      </c>
      <c r="N266" s="98">
        <v>854.91081999999903</v>
      </c>
      <c r="O266" s="98">
        <v>952.97273800000005</v>
      </c>
      <c r="P266" s="97">
        <f t="shared" si="4"/>
        <v>6183.9651869999998</v>
      </c>
      <c r="W266" s="57"/>
      <c r="X266" s="56"/>
    </row>
    <row r="267" spans="2:24" x14ac:dyDescent="0.2">
      <c r="B267" s="72" t="s">
        <v>840</v>
      </c>
      <c r="C267" s="93" t="s">
        <v>723</v>
      </c>
      <c r="D267" s="98">
        <v>17427.789788999999</v>
      </c>
      <c r="E267" s="98">
        <v>11891.206389999999</v>
      </c>
      <c r="F267" s="98">
        <v>18704.587799999998</v>
      </c>
      <c r="G267" s="98">
        <v>15217.596318000002</v>
      </c>
      <c r="H267" s="98">
        <v>18301.995720999999</v>
      </c>
      <c r="I267" s="98">
        <v>25117.261213999998</v>
      </c>
      <c r="J267" s="98">
        <v>30147.660398999997</v>
      </c>
      <c r="K267" s="98">
        <v>32479.083411999996</v>
      </c>
      <c r="L267" s="98">
        <v>16231.567801000001</v>
      </c>
      <c r="M267" s="98">
        <v>31396.159995999999</v>
      </c>
      <c r="N267" s="98">
        <v>27401.353718999999</v>
      </c>
      <c r="O267" s="98">
        <v>25288.428058999998</v>
      </c>
      <c r="P267" s="97">
        <f t="shared" si="4"/>
        <v>269604.69061799999</v>
      </c>
      <c r="W267" s="57"/>
      <c r="X267" s="56"/>
    </row>
    <row r="268" spans="2:24" x14ac:dyDescent="0.2">
      <c r="B268" s="72" t="s">
        <v>700</v>
      </c>
      <c r="C268" s="93" t="s">
        <v>723</v>
      </c>
      <c r="D268" s="98">
        <v>932.68442400000004</v>
      </c>
      <c r="E268" s="98">
        <v>742.52892499999905</v>
      </c>
      <c r="F268" s="98">
        <v>681.50311099999999</v>
      </c>
      <c r="G268" s="98">
        <v>440.79384199999998</v>
      </c>
      <c r="H268" s="98">
        <v>322.27942899999999</v>
      </c>
      <c r="I268" s="98">
        <v>262.157062</v>
      </c>
      <c r="J268" s="98">
        <v>313.76259499999998</v>
      </c>
      <c r="K268" s="98">
        <v>440.21675399999987</v>
      </c>
      <c r="L268" s="98">
        <v>570.8797219999999</v>
      </c>
      <c r="M268" s="98">
        <v>737.43313400000102</v>
      </c>
      <c r="N268" s="98">
        <v>882.21592500000008</v>
      </c>
      <c r="O268" s="98">
        <v>961.76521500000001</v>
      </c>
      <c r="P268" s="97">
        <f t="shared" si="4"/>
        <v>7288.2201380000006</v>
      </c>
      <c r="W268" s="57"/>
      <c r="X268" s="56"/>
    </row>
    <row r="269" spans="2:24" x14ac:dyDescent="0.2">
      <c r="B269" s="72" t="s">
        <v>841</v>
      </c>
      <c r="C269" s="93" t="s">
        <v>723</v>
      </c>
      <c r="D269" s="98">
        <v>0</v>
      </c>
      <c r="E269" s="98">
        <v>0</v>
      </c>
      <c r="F269" s="98">
        <v>0</v>
      </c>
      <c r="G269" s="98">
        <v>0</v>
      </c>
      <c r="H269" s="98">
        <v>0</v>
      </c>
      <c r="I269" s="98">
        <v>0</v>
      </c>
      <c r="J269" s="98">
        <v>0</v>
      </c>
      <c r="K269" s="98">
        <v>0</v>
      </c>
      <c r="L269" s="98">
        <v>0</v>
      </c>
      <c r="M269" s="98">
        <v>0</v>
      </c>
      <c r="N269" s="98">
        <v>0</v>
      </c>
      <c r="O269" s="98">
        <v>373.16127399999999</v>
      </c>
      <c r="P269" s="97">
        <f t="shared" si="4"/>
        <v>373.16127399999999</v>
      </c>
      <c r="W269" s="57"/>
      <c r="X269" s="56"/>
    </row>
    <row r="270" spans="2:24" x14ac:dyDescent="0.2">
      <c r="B270" s="72" t="s">
        <v>757</v>
      </c>
      <c r="C270" s="93" t="s">
        <v>723</v>
      </c>
      <c r="D270" s="98">
        <v>852.60880800000109</v>
      </c>
      <c r="E270" s="98">
        <v>699.32180799999992</v>
      </c>
      <c r="F270" s="98">
        <v>702.54934800000001</v>
      </c>
      <c r="G270" s="98">
        <v>452.72770600000001</v>
      </c>
      <c r="H270" s="98">
        <v>357.97835400000002</v>
      </c>
      <c r="I270" s="98">
        <v>290.08202699999998</v>
      </c>
      <c r="J270" s="98">
        <v>346.53203399999995</v>
      </c>
      <c r="K270" s="98">
        <v>454.15899700000017</v>
      </c>
      <c r="L270" s="98">
        <v>562.00949300000002</v>
      </c>
      <c r="M270" s="98">
        <v>709.87655000000109</v>
      </c>
      <c r="N270" s="98">
        <v>803.93926899999997</v>
      </c>
      <c r="O270" s="98">
        <v>883.78397000000098</v>
      </c>
      <c r="P270" s="97">
        <f t="shared" si="4"/>
        <v>7115.5683640000034</v>
      </c>
      <c r="W270" s="57"/>
      <c r="X270" s="56"/>
    </row>
    <row r="271" spans="2:24" x14ac:dyDescent="0.2">
      <c r="B271" s="72" t="s">
        <v>729</v>
      </c>
      <c r="C271" s="93" t="s">
        <v>723</v>
      </c>
      <c r="D271" s="98">
        <v>931.69455799999901</v>
      </c>
      <c r="E271" s="98">
        <v>681.82209699999999</v>
      </c>
      <c r="F271" s="98">
        <v>622.32241099999908</v>
      </c>
      <c r="G271" s="98">
        <v>387.99002899999999</v>
      </c>
      <c r="H271" s="98">
        <v>209.38721900000002</v>
      </c>
      <c r="I271" s="98">
        <v>149.393565</v>
      </c>
      <c r="J271" s="98">
        <v>259.98218200000002</v>
      </c>
      <c r="K271" s="98">
        <v>338.54769800000031</v>
      </c>
      <c r="L271" s="98">
        <v>497.58342499999998</v>
      </c>
      <c r="M271" s="98">
        <v>603.80264099999999</v>
      </c>
      <c r="N271" s="98">
        <v>813.25949100000003</v>
      </c>
      <c r="O271" s="98">
        <v>908.16096400000004</v>
      </c>
      <c r="P271" s="97">
        <f t="shared" si="4"/>
        <v>6403.9462799999983</v>
      </c>
      <c r="W271" s="57"/>
      <c r="X271" s="56"/>
    </row>
    <row r="272" spans="2:24" x14ac:dyDescent="0.2">
      <c r="B272" s="72" t="s">
        <v>751</v>
      </c>
      <c r="C272" s="93" t="s">
        <v>723</v>
      </c>
      <c r="D272" s="98">
        <v>842.49249700000007</v>
      </c>
      <c r="E272" s="98">
        <v>725.11907300000007</v>
      </c>
      <c r="F272" s="98">
        <v>637.888642</v>
      </c>
      <c r="G272" s="98">
        <v>456.98289700000004</v>
      </c>
      <c r="H272" s="98">
        <v>314.08658599999995</v>
      </c>
      <c r="I272" s="98">
        <v>254.38063099999997</v>
      </c>
      <c r="J272" s="98">
        <v>329.59457800000001</v>
      </c>
      <c r="K272" s="98">
        <v>450.95200900000015</v>
      </c>
      <c r="L272" s="98">
        <v>583.07793900000104</v>
      </c>
      <c r="M272" s="98">
        <v>664.698395</v>
      </c>
      <c r="N272" s="98">
        <v>809.09093400000006</v>
      </c>
      <c r="O272" s="98">
        <v>810.60909900000104</v>
      </c>
      <c r="P272" s="97">
        <f t="shared" si="4"/>
        <v>6878.973280000002</v>
      </c>
      <c r="W272" s="57"/>
      <c r="X272" s="56"/>
    </row>
    <row r="273" spans="2:24" x14ac:dyDescent="0.2">
      <c r="B273" s="72" t="s">
        <v>766</v>
      </c>
      <c r="C273" s="93" t="s">
        <v>723</v>
      </c>
      <c r="D273" s="98">
        <v>14687.631224000001</v>
      </c>
      <c r="E273" s="98">
        <v>11588.878753000001</v>
      </c>
      <c r="F273" s="98">
        <v>14984.438131999999</v>
      </c>
      <c r="G273" s="98">
        <v>12513.923125000001</v>
      </c>
      <c r="H273" s="98">
        <v>11196.583069</v>
      </c>
      <c r="I273" s="98">
        <v>9487.899981999999</v>
      </c>
      <c r="J273" s="98">
        <v>10861.245994000001</v>
      </c>
      <c r="K273" s="98">
        <v>12874.579658999999</v>
      </c>
      <c r="L273" s="98">
        <v>13730.832025</v>
      </c>
      <c r="M273" s="98">
        <v>15371.040042000001</v>
      </c>
      <c r="N273" s="98">
        <v>15802.961824</v>
      </c>
      <c r="O273" s="98">
        <v>16978.216178000002</v>
      </c>
      <c r="P273" s="97">
        <f t="shared" si="4"/>
        <v>160078.23000700001</v>
      </c>
      <c r="W273" s="57"/>
      <c r="X273" s="56"/>
    </row>
    <row r="274" spans="2:24" x14ac:dyDescent="0.2">
      <c r="B274" s="72" t="s">
        <v>842</v>
      </c>
      <c r="C274" s="93" t="s">
        <v>723</v>
      </c>
      <c r="D274" s="98">
        <v>0</v>
      </c>
      <c r="E274" s="98">
        <v>0</v>
      </c>
      <c r="F274" s="98">
        <v>0</v>
      </c>
      <c r="G274" s="98">
        <v>0</v>
      </c>
      <c r="H274" s="98">
        <v>0</v>
      </c>
      <c r="I274" s="98">
        <v>72.864471000000009</v>
      </c>
      <c r="J274" s="98">
        <v>310.39361600000001</v>
      </c>
      <c r="K274" s="98">
        <v>451.67870900000008</v>
      </c>
      <c r="L274" s="98">
        <v>595.67992200000106</v>
      </c>
      <c r="M274" s="98">
        <v>736.61276999999905</v>
      </c>
      <c r="N274" s="98">
        <v>837.96272799999986</v>
      </c>
      <c r="O274" s="98">
        <v>971.33036600000003</v>
      </c>
      <c r="P274" s="97">
        <f t="shared" si="4"/>
        <v>3976.5225820000001</v>
      </c>
      <c r="W274" s="57"/>
      <c r="X274" s="56"/>
    </row>
    <row r="275" spans="2:24" x14ac:dyDescent="0.2">
      <c r="B275" s="72" t="s">
        <v>749</v>
      </c>
      <c r="C275" s="93" t="s">
        <v>723</v>
      </c>
      <c r="D275" s="98">
        <v>92.514066999999997</v>
      </c>
      <c r="E275" s="98">
        <v>72.854880000000009</v>
      </c>
      <c r="F275" s="98">
        <v>0</v>
      </c>
      <c r="G275" s="98">
        <v>0</v>
      </c>
      <c r="H275" s="98">
        <v>83.632533999999993</v>
      </c>
      <c r="I275" s="98">
        <v>74.975801000000004</v>
      </c>
      <c r="J275" s="98">
        <v>79.943596999999997</v>
      </c>
      <c r="K275" s="98">
        <v>88.706655999999953</v>
      </c>
      <c r="L275" s="98">
        <v>88.550310000000096</v>
      </c>
      <c r="M275" s="98">
        <v>0</v>
      </c>
      <c r="N275" s="98">
        <v>97.45736500000001</v>
      </c>
      <c r="O275" s="98">
        <v>96.678128000000001</v>
      </c>
      <c r="P275" s="97">
        <f t="shared" si="4"/>
        <v>775.31333800000004</v>
      </c>
      <c r="W275" s="57"/>
      <c r="X275" s="56"/>
    </row>
    <row r="276" spans="2:24" x14ac:dyDescent="0.2">
      <c r="B276" s="72" t="s">
        <v>843</v>
      </c>
      <c r="C276" s="93" t="s">
        <v>723</v>
      </c>
      <c r="D276" s="98">
        <v>0</v>
      </c>
      <c r="E276" s="98">
        <v>367.35340500000001</v>
      </c>
      <c r="F276" s="98">
        <v>544.73747800000001</v>
      </c>
      <c r="G276" s="98">
        <v>345.68427400000002</v>
      </c>
      <c r="H276" s="98">
        <v>214.63878</v>
      </c>
      <c r="I276" s="98">
        <v>183.89005400000002</v>
      </c>
      <c r="J276" s="98">
        <v>290.38091600000001</v>
      </c>
      <c r="K276" s="98">
        <v>34.644810000000007</v>
      </c>
      <c r="L276" s="98">
        <v>443.29873000000003</v>
      </c>
      <c r="M276" s="98">
        <v>645.03407999999899</v>
      </c>
      <c r="N276" s="98">
        <v>758.1009600000001</v>
      </c>
      <c r="O276" s="98">
        <v>897.07659000000001</v>
      </c>
      <c r="P276" s="97">
        <f t="shared" si="4"/>
        <v>4724.8400769999989</v>
      </c>
      <c r="W276" s="57"/>
      <c r="X276" s="56"/>
    </row>
    <row r="277" spans="2:24" x14ac:dyDescent="0.2">
      <c r="B277" s="72" t="s">
        <v>763</v>
      </c>
      <c r="C277" s="93" t="s">
        <v>723</v>
      </c>
      <c r="D277" s="98">
        <v>2415.304259</v>
      </c>
      <c r="E277" s="98">
        <v>2196.7408380000002</v>
      </c>
      <c r="F277" s="98">
        <v>2691.6219320000005</v>
      </c>
      <c r="G277" s="98">
        <v>2294.3620099999998</v>
      </c>
      <c r="H277" s="98">
        <v>1975.797276</v>
      </c>
      <c r="I277" s="98">
        <v>1795.718938</v>
      </c>
      <c r="J277" s="98">
        <v>1961.984224</v>
      </c>
      <c r="K277" s="98">
        <v>2269.4956800000009</v>
      </c>
      <c r="L277" s="98">
        <v>2384.9494539999996</v>
      </c>
      <c r="M277" s="98">
        <v>2671.6836359999998</v>
      </c>
      <c r="N277" s="98">
        <v>2778.3099979999997</v>
      </c>
      <c r="O277" s="98">
        <v>2928.6691579999897</v>
      </c>
      <c r="P277" s="97">
        <f t="shared" si="4"/>
        <v>28364.63740299999</v>
      </c>
      <c r="W277" s="57"/>
      <c r="X277" s="56"/>
    </row>
    <row r="278" spans="2:24" x14ac:dyDescent="0.2">
      <c r="B278" s="72" t="s">
        <v>740</v>
      </c>
      <c r="C278" s="93" t="s">
        <v>723</v>
      </c>
      <c r="D278" s="98">
        <v>1877.2855340000001</v>
      </c>
      <c r="E278" s="98">
        <v>1623.0342989999999</v>
      </c>
      <c r="F278" s="98">
        <v>1990.312629</v>
      </c>
      <c r="G278" s="98">
        <v>1645.1615870000001</v>
      </c>
      <c r="H278" s="98">
        <v>1444.4611709999999</v>
      </c>
      <c r="I278" s="98">
        <v>1317.9028020000001</v>
      </c>
      <c r="J278" s="98">
        <v>1455.5960789999999</v>
      </c>
      <c r="K278" s="98">
        <v>1701.3219819999999</v>
      </c>
      <c r="L278" s="98">
        <v>1773.699304</v>
      </c>
      <c r="M278" s="98">
        <v>2089.0507299999999</v>
      </c>
      <c r="N278" s="98">
        <v>2100.7382540000003</v>
      </c>
      <c r="O278" s="98">
        <v>2174.4358150000003</v>
      </c>
      <c r="P278" s="97">
        <f t="shared" si="4"/>
        <v>21193.000185999997</v>
      </c>
      <c r="W278" s="57"/>
      <c r="X278" s="56"/>
    </row>
    <row r="279" spans="2:24" x14ac:dyDescent="0.2">
      <c r="B279" s="72" t="s">
        <v>741</v>
      </c>
      <c r="C279" s="93" t="s">
        <v>723</v>
      </c>
      <c r="D279" s="98">
        <v>3731.870461</v>
      </c>
      <c r="E279" s="98">
        <v>3473.3717559999996</v>
      </c>
      <c r="F279" s="98">
        <v>4221.3573390000001</v>
      </c>
      <c r="G279" s="98">
        <v>3601.9539899999995</v>
      </c>
      <c r="H279" s="98">
        <v>3113.9972849999995</v>
      </c>
      <c r="I279" s="98">
        <v>2816.0903239999998</v>
      </c>
      <c r="J279" s="98">
        <v>3122.4380820000001</v>
      </c>
      <c r="K279" s="98">
        <v>3661.640040999996</v>
      </c>
      <c r="L279" s="98">
        <v>3795.9143179999996</v>
      </c>
      <c r="M279" s="98">
        <v>4479.7459669999998</v>
      </c>
      <c r="N279" s="98">
        <v>4469.2463810000008</v>
      </c>
      <c r="O279" s="98">
        <v>4777.8360789999997</v>
      </c>
      <c r="P279" s="97">
        <f t="shared" si="4"/>
        <v>45265.462023</v>
      </c>
      <c r="W279" s="57"/>
      <c r="X279" s="56"/>
    </row>
    <row r="280" spans="2:24" x14ac:dyDescent="0.2">
      <c r="B280" s="72" t="s">
        <v>745</v>
      </c>
      <c r="C280" s="93" t="s">
        <v>723</v>
      </c>
      <c r="D280" s="98">
        <v>699.812265999999</v>
      </c>
      <c r="E280" s="98">
        <v>550.11616300000003</v>
      </c>
      <c r="F280" s="98">
        <v>559.90971500000001</v>
      </c>
      <c r="G280" s="98">
        <v>371.42833400000001</v>
      </c>
      <c r="H280" s="98">
        <v>288.21671500000002</v>
      </c>
      <c r="I280" s="98">
        <v>240.93757099999999</v>
      </c>
      <c r="J280" s="98">
        <v>307.48062699999997</v>
      </c>
      <c r="K280" s="98">
        <v>393.47349000000003</v>
      </c>
      <c r="L280" s="98">
        <v>470.39271199999996</v>
      </c>
      <c r="M280" s="98">
        <v>549.13077799999996</v>
      </c>
      <c r="N280" s="98">
        <v>709.38992099999894</v>
      </c>
      <c r="O280" s="98">
        <v>764.66935399999988</v>
      </c>
      <c r="P280" s="97">
        <f t="shared" si="4"/>
        <v>5904.9576459999971</v>
      </c>
      <c r="W280" s="57"/>
      <c r="X280" s="56"/>
    </row>
    <row r="281" spans="2:24" x14ac:dyDescent="0.2">
      <c r="B281" s="72" t="s">
        <v>566</v>
      </c>
      <c r="C281" s="93" t="s">
        <v>723</v>
      </c>
      <c r="D281" s="98">
        <v>1936.636577</v>
      </c>
      <c r="E281" s="98">
        <v>1861.653372</v>
      </c>
      <c r="F281" s="98">
        <v>1938.085865</v>
      </c>
      <c r="G281" s="98">
        <v>1687.3851399999999</v>
      </c>
      <c r="H281" s="98">
        <v>1384.759315</v>
      </c>
      <c r="I281" s="98">
        <v>1376.080457</v>
      </c>
      <c r="J281" s="98">
        <v>1468.72684</v>
      </c>
      <c r="K281" s="98">
        <v>1508.6532060000013</v>
      </c>
      <c r="L281" s="98">
        <v>1340.465054</v>
      </c>
      <c r="M281" s="98">
        <v>1514.105217</v>
      </c>
      <c r="N281" s="98">
        <v>1551.724121</v>
      </c>
      <c r="O281" s="98">
        <v>1401.858389</v>
      </c>
      <c r="P281" s="97">
        <f t="shared" si="4"/>
        <v>18970.133553</v>
      </c>
      <c r="W281" s="57"/>
      <c r="X281" s="56"/>
    </row>
    <row r="282" spans="2:24" x14ac:dyDescent="0.2">
      <c r="B282" s="72" t="s">
        <v>770</v>
      </c>
      <c r="C282" s="93" t="s">
        <v>723</v>
      </c>
      <c r="D282" s="98">
        <v>2644.4371140000003</v>
      </c>
      <c r="E282" s="98">
        <v>2243.4006300000001</v>
      </c>
      <c r="F282" s="98">
        <v>2833.4390149999999</v>
      </c>
      <c r="G282" s="98">
        <v>2346.8973150000002</v>
      </c>
      <c r="H282" s="98">
        <v>2055.2946959999999</v>
      </c>
      <c r="I282" s="98">
        <v>1597.532868</v>
      </c>
      <c r="J282" s="98">
        <v>2044.276484</v>
      </c>
      <c r="K282" s="98">
        <v>2403.7992689999987</v>
      </c>
      <c r="L282" s="98">
        <v>2556.1773569999996</v>
      </c>
      <c r="M282" s="98">
        <v>2833.619475</v>
      </c>
      <c r="N282" s="98">
        <v>2875.588229</v>
      </c>
      <c r="O282" s="98">
        <v>3032.7576440000003</v>
      </c>
      <c r="P282" s="97">
        <f t="shared" si="4"/>
        <v>29467.220096000001</v>
      </c>
      <c r="W282" s="57"/>
      <c r="X282" s="56"/>
    </row>
    <row r="283" spans="2:24" x14ac:dyDescent="0.2">
      <c r="B283" s="72" t="s">
        <v>149</v>
      </c>
      <c r="C283" s="93" t="s">
        <v>723</v>
      </c>
      <c r="D283" s="98">
        <v>7639.3931119999997</v>
      </c>
      <c r="E283" s="98">
        <v>4633.2616269999999</v>
      </c>
      <c r="F283" s="98">
        <v>7640.7595460000002</v>
      </c>
      <c r="G283" s="98">
        <v>6104.7825830000002</v>
      </c>
      <c r="H283" s="98">
        <v>7359.3116670000099</v>
      </c>
      <c r="I283" s="98">
        <v>11307.943205999998</v>
      </c>
      <c r="J283" s="98">
        <v>12466.498287</v>
      </c>
      <c r="K283" s="98">
        <v>12428.850558000009</v>
      </c>
      <c r="L283" s="98">
        <v>7220.3458059999894</v>
      </c>
      <c r="M283" s="98">
        <v>13184.364162999998</v>
      </c>
      <c r="N283" s="98">
        <v>12649.873879000001</v>
      </c>
      <c r="O283" s="98">
        <v>11154.869318000001</v>
      </c>
      <c r="P283" s="97">
        <f t="shared" si="4"/>
        <v>113790.25375199999</v>
      </c>
      <c r="W283" s="57"/>
      <c r="X283" s="56"/>
    </row>
    <row r="284" spans="2:24" x14ac:dyDescent="0.2">
      <c r="B284" s="72" t="s">
        <v>102</v>
      </c>
      <c r="C284" s="93" t="s">
        <v>723</v>
      </c>
      <c r="D284" s="98">
        <v>2053.806427</v>
      </c>
      <c r="E284" s="98">
        <v>1723.6058059999989</v>
      </c>
      <c r="F284" s="98">
        <v>1857.113349</v>
      </c>
      <c r="G284" s="98">
        <v>1542.5055360000001</v>
      </c>
      <c r="H284" s="98">
        <v>3113.2667849999998</v>
      </c>
      <c r="I284" s="98">
        <v>10136.446905000001</v>
      </c>
      <c r="J284" s="98">
        <v>15408.17326</v>
      </c>
      <c r="K284" s="98">
        <v>15534.576141000009</v>
      </c>
      <c r="L284" s="98">
        <v>12293.830491000001</v>
      </c>
      <c r="M284" s="98">
        <v>5700.6037259999994</v>
      </c>
      <c r="N284" s="98">
        <v>1399.3058859999999</v>
      </c>
      <c r="O284" s="98">
        <v>1754.000186</v>
      </c>
      <c r="P284" s="97">
        <f t="shared" si="4"/>
        <v>72517.23449800002</v>
      </c>
      <c r="W284" s="57"/>
      <c r="X284" s="56"/>
    </row>
    <row r="285" spans="2:24" x14ac:dyDescent="0.2">
      <c r="B285" s="72" t="s">
        <v>844</v>
      </c>
      <c r="C285" s="93" t="s">
        <v>723</v>
      </c>
      <c r="D285" s="98">
        <v>768.20086300000003</v>
      </c>
      <c r="E285" s="98">
        <v>625.28948800000001</v>
      </c>
      <c r="F285" s="98">
        <v>575.74316199999998</v>
      </c>
      <c r="G285" s="98">
        <v>353.13355000000001</v>
      </c>
      <c r="H285" s="98">
        <v>230.59494699999999</v>
      </c>
      <c r="I285" s="98">
        <v>183.01420499999998</v>
      </c>
      <c r="J285" s="98">
        <v>238.17717400000001</v>
      </c>
      <c r="K285" s="98">
        <v>319.20593900000011</v>
      </c>
      <c r="L285" s="98">
        <v>439.96886700000005</v>
      </c>
      <c r="M285" s="98">
        <v>521.13599899999997</v>
      </c>
      <c r="N285" s="98">
        <v>662.29864599999996</v>
      </c>
      <c r="O285" s="98">
        <v>728.58892499999899</v>
      </c>
      <c r="P285" s="97">
        <f t="shared" si="4"/>
        <v>5645.3517649999985</v>
      </c>
      <c r="W285" s="57"/>
      <c r="X285" s="56"/>
    </row>
    <row r="286" spans="2:24" x14ac:dyDescent="0.2">
      <c r="B286" s="72" t="s">
        <v>753</v>
      </c>
      <c r="C286" s="93" t="s">
        <v>723</v>
      </c>
      <c r="D286" s="98">
        <v>870.32360600000095</v>
      </c>
      <c r="E286" s="98">
        <v>637.41585699999996</v>
      </c>
      <c r="F286" s="98">
        <v>666.47348199999908</v>
      </c>
      <c r="G286" s="98">
        <v>411.83284299999997</v>
      </c>
      <c r="H286" s="98">
        <v>231.01465899999999</v>
      </c>
      <c r="I286" s="98">
        <v>186.804891</v>
      </c>
      <c r="J286" s="98">
        <v>263.20464700000002</v>
      </c>
      <c r="K286" s="98">
        <v>342.20869599999997</v>
      </c>
      <c r="L286" s="98">
        <v>475.147696</v>
      </c>
      <c r="M286" s="98">
        <v>618.50806699999998</v>
      </c>
      <c r="N286" s="98">
        <v>826.11497699999995</v>
      </c>
      <c r="O286" s="98">
        <v>908.55933400000004</v>
      </c>
      <c r="P286" s="97">
        <f t="shared" si="4"/>
        <v>6437.6087549999993</v>
      </c>
      <c r="W286" s="57"/>
      <c r="X286" s="56"/>
    </row>
    <row r="287" spans="2:24" x14ac:dyDescent="0.2">
      <c r="B287" s="72" t="s">
        <v>845</v>
      </c>
      <c r="C287" s="93" t="s">
        <v>723</v>
      </c>
      <c r="D287" s="98">
        <v>1041.24829</v>
      </c>
      <c r="E287" s="98">
        <v>938.80221999999992</v>
      </c>
      <c r="F287" s="98">
        <v>956.69342100000097</v>
      </c>
      <c r="G287" s="98">
        <v>740.87003599999991</v>
      </c>
      <c r="H287" s="98">
        <v>500.01239700000002</v>
      </c>
      <c r="I287" s="98">
        <v>457.92342099999996</v>
      </c>
      <c r="J287" s="98">
        <v>588.28958</v>
      </c>
      <c r="K287" s="98">
        <v>679.33334300000013</v>
      </c>
      <c r="L287" s="98">
        <v>728.71589099999892</v>
      </c>
      <c r="M287" s="98">
        <v>929.60644499999989</v>
      </c>
      <c r="N287" s="98">
        <v>1060.6474699999999</v>
      </c>
      <c r="O287" s="98">
        <v>1098.9831340000001</v>
      </c>
      <c r="P287" s="97">
        <f t="shared" si="4"/>
        <v>9721.1256479999993</v>
      </c>
      <c r="W287" s="57"/>
      <c r="X287" s="56"/>
    </row>
    <row r="288" spans="2:24" x14ac:dyDescent="0.2">
      <c r="B288" s="72" t="s">
        <v>754</v>
      </c>
      <c r="C288" s="93" t="s">
        <v>723</v>
      </c>
      <c r="D288" s="98">
        <v>960.77607499999999</v>
      </c>
      <c r="E288" s="98">
        <v>733.24320599999987</v>
      </c>
      <c r="F288" s="98">
        <v>712.61604499999987</v>
      </c>
      <c r="G288" s="98">
        <v>433.042756</v>
      </c>
      <c r="H288" s="98">
        <v>233.52895700000002</v>
      </c>
      <c r="I288" s="98">
        <v>160.68509700000001</v>
      </c>
      <c r="J288" s="98">
        <v>239.639205</v>
      </c>
      <c r="K288" s="98">
        <v>362.03216500000019</v>
      </c>
      <c r="L288" s="98">
        <v>530.76398100000006</v>
      </c>
      <c r="M288" s="98">
        <v>643.06133599999998</v>
      </c>
      <c r="N288" s="98">
        <v>847.21759799999995</v>
      </c>
      <c r="O288" s="98">
        <v>955.69431599999893</v>
      </c>
      <c r="P288" s="97">
        <f t="shared" si="4"/>
        <v>6812.3007369999987</v>
      </c>
      <c r="W288" s="57"/>
      <c r="X288" s="56"/>
    </row>
    <row r="289" spans="2:24" x14ac:dyDescent="0.2">
      <c r="B289" s="72" t="s">
        <v>846</v>
      </c>
      <c r="C289" s="93" t="s">
        <v>723</v>
      </c>
      <c r="D289" s="98">
        <v>761.30014800000004</v>
      </c>
      <c r="E289" s="98">
        <v>649.13697300000001</v>
      </c>
      <c r="F289" s="98">
        <v>596.50183300000003</v>
      </c>
      <c r="G289" s="98">
        <v>366.84420799999998</v>
      </c>
      <c r="H289" s="98">
        <v>259.84456299999999</v>
      </c>
      <c r="I289" s="98">
        <v>231.981675</v>
      </c>
      <c r="J289" s="98">
        <v>277.58476299999995</v>
      </c>
      <c r="K289" s="98">
        <v>363.18148000000036</v>
      </c>
      <c r="L289" s="98">
        <v>469.24244500000003</v>
      </c>
      <c r="M289" s="98">
        <v>616.49215300000003</v>
      </c>
      <c r="N289" s="98">
        <v>758.15827999999897</v>
      </c>
      <c r="O289" s="98">
        <v>834.768228999999</v>
      </c>
      <c r="P289" s="97">
        <f t="shared" si="4"/>
        <v>6185.0367499999975</v>
      </c>
      <c r="W289" s="57"/>
      <c r="X289" s="56"/>
    </row>
    <row r="290" spans="2:24" x14ac:dyDescent="0.2">
      <c r="B290" s="72" t="s">
        <v>153</v>
      </c>
      <c r="C290" s="93" t="s">
        <v>723</v>
      </c>
      <c r="D290" s="98">
        <v>18976.279133999997</v>
      </c>
      <c r="E290" s="98">
        <v>16049.486046</v>
      </c>
      <c r="F290" s="98">
        <v>16190.389137999999</v>
      </c>
      <c r="G290" s="98">
        <v>12971.691815999999</v>
      </c>
      <c r="H290" s="98">
        <v>11273.241913</v>
      </c>
      <c r="I290" s="98">
        <v>10314.364179999999</v>
      </c>
      <c r="J290" s="98">
        <v>10855.793740000001</v>
      </c>
      <c r="K290" s="98">
        <v>14208.278007999999</v>
      </c>
      <c r="L290" s="98">
        <v>16067.623103</v>
      </c>
      <c r="M290" s="98">
        <v>18489.566664999998</v>
      </c>
      <c r="N290" s="98">
        <v>19244.551630000002</v>
      </c>
      <c r="O290" s="98">
        <v>20837.455590999998</v>
      </c>
      <c r="P290" s="97">
        <f t="shared" si="4"/>
        <v>185478.72096400001</v>
      </c>
      <c r="W290" s="57"/>
      <c r="X290" s="56"/>
    </row>
    <row r="291" spans="2:24" x14ac:dyDescent="0.2">
      <c r="B291" s="72" t="s">
        <v>691</v>
      </c>
      <c r="C291" s="93" t="s">
        <v>723</v>
      </c>
      <c r="D291" s="98">
        <v>909.02123499999993</v>
      </c>
      <c r="E291" s="98">
        <v>736.40321100000006</v>
      </c>
      <c r="F291" s="98">
        <v>656.03726500000005</v>
      </c>
      <c r="G291" s="98">
        <v>445.79778299999998</v>
      </c>
      <c r="H291" s="98">
        <v>313.426896</v>
      </c>
      <c r="I291" s="98">
        <v>259.53188</v>
      </c>
      <c r="J291" s="98">
        <v>309.70435300000003</v>
      </c>
      <c r="K291" s="98">
        <v>436.11161699999963</v>
      </c>
      <c r="L291" s="98">
        <v>551.85156900000004</v>
      </c>
      <c r="M291" s="98">
        <v>726.85194800000102</v>
      </c>
      <c r="N291" s="98">
        <v>887.49709900000096</v>
      </c>
      <c r="O291" s="98">
        <v>958.4708270000001</v>
      </c>
      <c r="P291" s="97">
        <f t="shared" si="4"/>
        <v>7190.705683000002</v>
      </c>
      <c r="W291" s="57"/>
      <c r="X291" s="56"/>
    </row>
    <row r="292" spans="2:24" x14ac:dyDescent="0.2">
      <c r="B292" s="72" t="s">
        <v>847</v>
      </c>
      <c r="C292" s="93" t="s">
        <v>723</v>
      </c>
      <c r="D292" s="98">
        <v>0</v>
      </c>
      <c r="E292" s="98">
        <v>0</v>
      </c>
      <c r="F292" s="98">
        <v>0</v>
      </c>
      <c r="G292" s="98">
        <v>0</v>
      </c>
      <c r="H292" s="98">
        <v>0</v>
      </c>
      <c r="I292" s="98">
        <v>0</v>
      </c>
      <c r="J292" s="98">
        <v>0</v>
      </c>
      <c r="K292" s="98">
        <v>0</v>
      </c>
      <c r="L292" s="98">
        <v>0</v>
      </c>
      <c r="M292" s="98">
        <v>0</v>
      </c>
      <c r="N292" s="98">
        <v>0</v>
      </c>
      <c r="O292" s="98">
        <v>0</v>
      </c>
      <c r="P292" s="97">
        <f t="shared" si="4"/>
        <v>0</v>
      </c>
      <c r="W292" s="57"/>
      <c r="X292" s="56"/>
    </row>
    <row r="293" spans="2:24" x14ac:dyDescent="0.2">
      <c r="B293" s="72" t="s">
        <v>687</v>
      </c>
      <c r="C293" s="93" t="s">
        <v>723</v>
      </c>
      <c r="D293" s="98">
        <v>1018.881609</v>
      </c>
      <c r="E293" s="98">
        <v>840.92649199999994</v>
      </c>
      <c r="F293" s="98">
        <v>716.61863500000004</v>
      </c>
      <c r="G293" s="98">
        <v>529.164399</v>
      </c>
      <c r="H293" s="98">
        <v>311.473071</v>
      </c>
      <c r="I293" s="98">
        <v>294.37850799999995</v>
      </c>
      <c r="J293" s="98">
        <v>361.60263199999997</v>
      </c>
      <c r="K293" s="98">
        <v>458.66225300000036</v>
      </c>
      <c r="L293" s="98">
        <v>584.88887499999998</v>
      </c>
      <c r="M293" s="98">
        <v>681.02087800000095</v>
      </c>
      <c r="N293" s="98">
        <v>828.67266399999994</v>
      </c>
      <c r="O293" s="98">
        <v>926.44082300000002</v>
      </c>
      <c r="P293" s="97">
        <f t="shared" si="4"/>
        <v>7552.7308390000007</v>
      </c>
      <c r="W293" s="57"/>
      <c r="X293" s="56"/>
    </row>
    <row r="294" spans="2:24" x14ac:dyDescent="0.2">
      <c r="B294" s="72" t="s">
        <v>631</v>
      </c>
      <c r="C294" s="93" t="s">
        <v>723</v>
      </c>
      <c r="D294" s="98">
        <v>6757.6531199999999</v>
      </c>
      <c r="E294" s="98">
        <v>5521.3231829999895</v>
      </c>
      <c r="F294" s="98">
        <v>5975.6396800000093</v>
      </c>
      <c r="G294" s="98">
        <v>6659.2689369999998</v>
      </c>
      <c r="H294" s="98">
        <v>6551.5099749999899</v>
      </c>
      <c r="I294" s="98">
        <v>9451.4808379999904</v>
      </c>
      <c r="J294" s="98">
        <v>12894.242116999998</v>
      </c>
      <c r="K294" s="98">
        <v>12026.025746000001</v>
      </c>
      <c r="L294" s="98">
        <v>10951.423392000001</v>
      </c>
      <c r="M294" s="98">
        <v>12701.173541</v>
      </c>
      <c r="N294" s="98">
        <v>14227.094229999999</v>
      </c>
      <c r="O294" s="98">
        <v>9208.3098910000008</v>
      </c>
      <c r="P294" s="97">
        <f t="shared" si="4"/>
        <v>112925.14464999997</v>
      </c>
      <c r="W294" s="57"/>
      <c r="X294" s="56"/>
    </row>
    <row r="295" spans="2:24" x14ac:dyDescent="0.2">
      <c r="B295" s="72" t="s">
        <v>561</v>
      </c>
      <c r="C295" s="93" t="s">
        <v>723</v>
      </c>
      <c r="D295" s="98">
        <v>3275.4716490000001</v>
      </c>
      <c r="E295" s="98">
        <v>1954.1024890000001</v>
      </c>
      <c r="F295" s="98">
        <v>1901.7653</v>
      </c>
      <c r="G295" s="98">
        <v>1104.3878829999999</v>
      </c>
      <c r="H295" s="98">
        <v>1476.490888</v>
      </c>
      <c r="I295" s="98">
        <v>1696.202387</v>
      </c>
      <c r="J295" s="98">
        <v>2611.4255450000001</v>
      </c>
      <c r="K295" s="98">
        <v>2134.401401000001</v>
      </c>
      <c r="L295" s="98">
        <v>2300.8068829999997</v>
      </c>
      <c r="M295" s="98">
        <v>1550.29636</v>
      </c>
      <c r="N295" s="98">
        <v>1540.986433</v>
      </c>
      <c r="O295" s="98">
        <v>2891.6377769999999</v>
      </c>
      <c r="P295" s="97">
        <f t="shared" si="4"/>
        <v>24437.974995</v>
      </c>
      <c r="W295" s="57"/>
      <c r="X295" s="56"/>
    </row>
    <row r="296" spans="2:24" x14ac:dyDescent="0.2">
      <c r="B296" s="72" t="s">
        <v>848</v>
      </c>
      <c r="C296" s="93" t="s">
        <v>723</v>
      </c>
      <c r="D296" s="98">
        <v>0</v>
      </c>
      <c r="E296" s="98">
        <v>0</v>
      </c>
      <c r="F296" s="98">
        <v>0</v>
      </c>
      <c r="G296" s="98">
        <v>0</v>
      </c>
      <c r="H296" s="98">
        <v>0</v>
      </c>
      <c r="I296" s="98">
        <v>117.303192</v>
      </c>
      <c r="J296" s="98">
        <v>148.36085500000002</v>
      </c>
      <c r="K296" s="98">
        <v>215.42468100000013</v>
      </c>
      <c r="L296" s="98">
        <v>226.601968</v>
      </c>
      <c r="M296" s="98">
        <v>445.88127700000001</v>
      </c>
      <c r="N296" s="98">
        <v>574.08459499999992</v>
      </c>
      <c r="O296" s="98">
        <v>769.74205700000005</v>
      </c>
      <c r="P296" s="97">
        <f t="shared" si="4"/>
        <v>2497.3986249999998</v>
      </c>
      <c r="W296" s="57"/>
      <c r="X296" s="56"/>
    </row>
    <row r="297" spans="2:24" x14ac:dyDescent="0.2">
      <c r="B297" s="72" t="s">
        <v>849</v>
      </c>
      <c r="C297" s="93" t="s">
        <v>723</v>
      </c>
      <c r="D297" s="98">
        <v>0</v>
      </c>
      <c r="E297" s="98">
        <v>0</v>
      </c>
      <c r="F297" s="98">
        <v>0</v>
      </c>
      <c r="G297" s="98">
        <v>0</v>
      </c>
      <c r="H297" s="98">
        <v>0</v>
      </c>
      <c r="I297" s="98">
        <v>0</v>
      </c>
      <c r="J297" s="98">
        <v>0</v>
      </c>
      <c r="K297" s="98">
        <v>0</v>
      </c>
      <c r="L297" s="98">
        <v>0</v>
      </c>
      <c r="M297" s="98">
        <v>0</v>
      </c>
      <c r="N297" s="98">
        <v>0</v>
      </c>
      <c r="O297" s="98">
        <v>0</v>
      </c>
      <c r="P297" s="97">
        <f t="shared" si="4"/>
        <v>0</v>
      </c>
      <c r="W297" s="57"/>
      <c r="X297" s="56"/>
    </row>
    <row r="298" spans="2:24" x14ac:dyDescent="0.2">
      <c r="B298" s="72" t="s">
        <v>850</v>
      </c>
      <c r="C298" s="93" t="s">
        <v>723</v>
      </c>
      <c r="D298" s="98">
        <v>0</v>
      </c>
      <c r="E298" s="98">
        <v>0</v>
      </c>
      <c r="F298" s="98">
        <v>0</v>
      </c>
      <c r="G298" s="98">
        <v>0</v>
      </c>
      <c r="H298" s="98">
        <v>0</v>
      </c>
      <c r="I298" s="98">
        <v>271.40049599999998</v>
      </c>
      <c r="J298" s="98">
        <v>0</v>
      </c>
      <c r="K298" s="98">
        <v>0</v>
      </c>
      <c r="L298" s="98">
        <v>0</v>
      </c>
      <c r="M298" s="98">
        <v>0</v>
      </c>
      <c r="N298" s="98">
        <v>0</v>
      </c>
      <c r="O298" s="98">
        <v>0</v>
      </c>
      <c r="P298" s="97">
        <f t="shared" si="4"/>
        <v>271.40049599999998</v>
      </c>
      <c r="W298" s="57"/>
      <c r="X298" s="56"/>
    </row>
    <row r="299" spans="2:24" x14ac:dyDescent="0.2">
      <c r="B299" s="72" t="s">
        <v>601</v>
      </c>
      <c r="C299" s="93" t="s">
        <v>723</v>
      </c>
      <c r="D299" s="98">
        <v>585.81831899999997</v>
      </c>
      <c r="E299" s="98">
        <v>512.19952499999999</v>
      </c>
      <c r="F299" s="98">
        <v>511.23799099999997</v>
      </c>
      <c r="G299" s="98">
        <v>380.97594699999996</v>
      </c>
      <c r="H299" s="98">
        <v>338.18266299999999</v>
      </c>
      <c r="I299" s="98">
        <v>328.76189299999999</v>
      </c>
      <c r="J299" s="98">
        <v>346.56712600000003</v>
      </c>
      <c r="K299" s="98">
        <v>408.2863549999999</v>
      </c>
      <c r="L299" s="98">
        <v>441.18207899999999</v>
      </c>
      <c r="M299" s="98">
        <v>493.466677</v>
      </c>
      <c r="N299" s="98">
        <v>548.25321099999996</v>
      </c>
      <c r="O299" s="98">
        <v>557.55378100000098</v>
      </c>
      <c r="P299" s="97">
        <f t="shared" si="4"/>
        <v>5452.4855670000015</v>
      </c>
      <c r="W299" s="57"/>
      <c r="X299" s="56"/>
    </row>
    <row r="300" spans="2:24" x14ac:dyDescent="0.2">
      <c r="B300" s="72" t="s">
        <v>602</v>
      </c>
      <c r="C300" s="93" t="s">
        <v>723</v>
      </c>
      <c r="D300" s="98">
        <v>635.64437800000007</v>
      </c>
      <c r="E300" s="98">
        <v>562.54201499999999</v>
      </c>
      <c r="F300" s="98">
        <v>524.61288300000001</v>
      </c>
      <c r="G300" s="98">
        <v>375.14252799999997</v>
      </c>
      <c r="H300" s="98">
        <v>275.90635200000003</v>
      </c>
      <c r="I300" s="98">
        <v>302.850595</v>
      </c>
      <c r="J300" s="98">
        <v>346.53075399999994</v>
      </c>
      <c r="K300" s="98">
        <v>401.88606399999969</v>
      </c>
      <c r="L300" s="98">
        <v>487.84528</v>
      </c>
      <c r="M300" s="98">
        <v>468.80710499999998</v>
      </c>
      <c r="N300" s="98">
        <v>560.00647400000003</v>
      </c>
      <c r="O300" s="98">
        <v>745.69898999999998</v>
      </c>
      <c r="P300" s="97">
        <f t="shared" si="4"/>
        <v>5687.4734179999996</v>
      </c>
      <c r="W300" s="57"/>
      <c r="X300" s="56"/>
    </row>
    <row r="301" spans="2:24" x14ac:dyDescent="0.2">
      <c r="B301" s="72" t="s">
        <v>744</v>
      </c>
      <c r="C301" s="93" t="s">
        <v>723</v>
      </c>
      <c r="D301" s="98">
        <v>1921.7691760000012</v>
      </c>
      <c r="E301" s="98">
        <v>1614.1063509999979</v>
      </c>
      <c r="F301" s="98">
        <v>1656.7872879999989</v>
      </c>
      <c r="G301" s="98">
        <v>1163.619162</v>
      </c>
      <c r="H301" s="98">
        <v>933.47869800000001</v>
      </c>
      <c r="I301" s="98">
        <v>837.93316600000003</v>
      </c>
      <c r="J301" s="98">
        <v>870.85520099999997</v>
      </c>
      <c r="K301" s="98">
        <v>1010.7824939999996</v>
      </c>
      <c r="L301" s="98">
        <v>1169.5377250000001</v>
      </c>
      <c r="M301" s="98">
        <v>1526.5172940000009</v>
      </c>
      <c r="N301" s="98">
        <v>1763.8768540000001</v>
      </c>
      <c r="O301" s="98">
        <v>1886.1707040000001</v>
      </c>
      <c r="P301" s="97">
        <f t="shared" si="4"/>
        <v>16355.434112999998</v>
      </c>
      <c r="W301" s="57"/>
      <c r="X301" s="56"/>
    </row>
    <row r="302" spans="2:24" x14ac:dyDescent="0.2">
      <c r="B302" s="72" t="s">
        <v>851</v>
      </c>
      <c r="C302" s="93" t="s">
        <v>723</v>
      </c>
      <c r="D302" s="98">
        <v>0</v>
      </c>
      <c r="E302" s="98">
        <v>0</v>
      </c>
      <c r="F302" s="98">
        <v>1769.6102579999999</v>
      </c>
      <c r="G302" s="98">
        <v>1140.589602</v>
      </c>
      <c r="H302" s="98">
        <v>737.39322000000004</v>
      </c>
      <c r="I302" s="98">
        <v>376.85092900000001</v>
      </c>
      <c r="J302" s="98">
        <v>804.15803799999901</v>
      </c>
      <c r="K302" s="98">
        <v>1034.942624</v>
      </c>
      <c r="L302" s="98">
        <v>1346.031211</v>
      </c>
      <c r="M302" s="98">
        <v>1679.7225409999999</v>
      </c>
      <c r="N302" s="98">
        <v>2051.3110430000002</v>
      </c>
      <c r="O302" s="98">
        <v>2328.2323609999999</v>
      </c>
      <c r="P302" s="97">
        <f t="shared" si="4"/>
        <v>13268.841826999998</v>
      </c>
      <c r="W302" s="57"/>
      <c r="X302" s="56"/>
    </row>
    <row r="303" spans="2:24" x14ac:dyDescent="0.2">
      <c r="B303" s="72" t="s">
        <v>116</v>
      </c>
      <c r="C303" s="93" t="s">
        <v>723</v>
      </c>
      <c r="D303" s="98">
        <v>2045.5935020000002</v>
      </c>
      <c r="E303" s="98">
        <v>2010.4499659999999</v>
      </c>
      <c r="F303" s="98">
        <v>1929.595691</v>
      </c>
      <c r="G303" s="98">
        <v>1831.9208600000002</v>
      </c>
      <c r="H303" s="98">
        <v>1411.1741360000001</v>
      </c>
      <c r="I303" s="98">
        <v>1239.1184110000002</v>
      </c>
      <c r="J303" s="98">
        <v>1224.5585510000001</v>
      </c>
      <c r="K303" s="98">
        <v>1392.0554609999981</v>
      </c>
      <c r="L303" s="98">
        <v>1350.146072</v>
      </c>
      <c r="M303" s="98">
        <v>1513.057587</v>
      </c>
      <c r="N303" s="98">
        <v>1514.2582470000002</v>
      </c>
      <c r="O303" s="98">
        <v>1618.9268</v>
      </c>
      <c r="P303" s="97">
        <f t="shared" si="4"/>
        <v>19080.855283999997</v>
      </c>
      <c r="W303" s="57"/>
      <c r="X303" s="56"/>
    </row>
    <row r="304" spans="2:24" x14ac:dyDescent="0.2">
      <c r="B304" s="72" t="s">
        <v>681</v>
      </c>
      <c r="C304" s="93" t="s">
        <v>723</v>
      </c>
      <c r="D304" s="98">
        <v>5489.2748499999998</v>
      </c>
      <c r="E304" s="98">
        <v>2844.3742710000001</v>
      </c>
      <c r="F304" s="98">
        <v>1908.165579</v>
      </c>
      <c r="G304" s="98">
        <v>191.278873</v>
      </c>
      <c r="H304" s="98">
        <v>2148.2164170000001</v>
      </c>
      <c r="I304" s="98">
        <v>3585.5100299999999</v>
      </c>
      <c r="J304" s="98">
        <v>3235.4149029999999</v>
      </c>
      <c r="K304" s="98">
        <v>4572.6382970000004</v>
      </c>
      <c r="L304" s="98">
        <v>5250.5898420000003</v>
      </c>
      <c r="M304" s="98">
        <v>6685.6655770000098</v>
      </c>
      <c r="N304" s="98">
        <v>8629.2928060000086</v>
      </c>
      <c r="O304" s="98">
        <v>4581.1672120000003</v>
      </c>
      <c r="P304" s="97">
        <f t="shared" si="4"/>
        <v>49121.588657000015</v>
      </c>
      <c r="W304" s="57"/>
      <c r="X304" s="56"/>
    </row>
    <row r="305" spans="2:24" x14ac:dyDescent="0.2">
      <c r="B305" s="72" t="s">
        <v>570</v>
      </c>
      <c r="C305" s="93" t="s">
        <v>723</v>
      </c>
      <c r="D305" s="98">
        <v>285.41668800000099</v>
      </c>
      <c r="E305" s="98">
        <v>95.864949000000095</v>
      </c>
      <c r="F305" s="98">
        <v>102.311001</v>
      </c>
      <c r="G305" s="98">
        <v>32.344580999999998</v>
      </c>
      <c r="H305" s="98">
        <v>101.96907300000001</v>
      </c>
      <c r="I305" s="98">
        <v>19.416304</v>
      </c>
      <c r="J305" s="98">
        <v>330.79404899999997</v>
      </c>
      <c r="K305" s="98">
        <v>1003.2468109999986</v>
      </c>
      <c r="L305" s="98">
        <v>541.40403400000002</v>
      </c>
      <c r="M305" s="98">
        <v>227.35909799999999</v>
      </c>
      <c r="N305" s="98">
        <v>84.13762699999991</v>
      </c>
      <c r="O305" s="98">
        <v>51.870618999999998</v>
      </c>
      <c r="P305" s="97">
        <f t="shared" si="4"/>
        <v>2876.1348339999995</v>
      </c>
      <c r="W305" s="57"/>
      <c r="X305" s="56"/>
    </row>
    <row r="306" spans="2:24" x14ac:dyDescent="0.2">
      <c r="B306" s="72" t="s">
        <v>366</v>
      </c>
      <c r="C306" s="93" t="s">
        <v>723</v>
      </c>
      <c r="D306" s="98">
        <v>68.687171999999904</v>
      </c>
      <c r="E306" s="98">
        <v>55.300822999999994</v>
      </c>
      <c r="F306" s="98">
        <v>67.934623000000002</v>
      </c>
      <c r="G306" s="98">
        <v>74.706707999999992</v>
      </c>
      <c r="H306" s="98">
        <v>252.12538000000001</v>
      </c>
      <c r="I306" s="98">
        <v>398.62818199999998</v>
      </c>
      <c r="J306" s="98">
        <v>434.63664699999998</v>
      </c>
      <c r="K306" s="98">
        <v>362.91473399999978</v>
      </c>
      <c r="L306" s="98">
        <v>250.67088200000001</v>
      </c>
      <c r="M306" s="98">
        <v>168.05135099999998</v>
      </c>
      <c r="N306" s="98">
        <v>152.92942300000001</v>
      </c>
      <c r="O306" s="98">
        <v>125.567035</v>
      </c>
      <c r="P306" s="97">
        <f t="shared" si="4"/>
        <v>2412.1529599999999</v>
      </c>
      <c r="W306" s="57"/>
      <c r="X306" s="56"/>
    </row>
    <row r="307" spans="2:24" x14ac:dyDescent="0.2">
      <c r="B307" s="72" t="s">
        <v>852</v>
      </c>
      <c r="C307" s="93" t="s">
        <v>723</v>
      </c>
      <c r="D307" s="98">
        <v>0</v>
      </c>
      <c r="E307" s="98">
        <v>0</v>
      </c>
      <c r="F307" s="98">
        <v>0</v>
      </c>
      <c r="G307" s="98">
        <v>0</v>
      </c>
      <c r="H307" s="98">
        <v>0</v>
      </c>
      <c r="I307" s="98">
        <v>19.061799000000001</v>
      </c>
      <c r="J307" s="98">
        <v>272.74610199999995</v>
      </c>
      <c r="K307" s="98">
        <v>345.92224400000003</v>
      </c>
      <c r="L307" s="98">
        <v>224.13619500000001</v>
      </c>
      <c r="M307" s="98">
        <v>533.34522200000004</v>
      </c>
      <c r="N307" s="98">
        <v>681.71976600000005</v>
      </c>
      <c r="O307" s="98">
        <v>706.370488999999</v>
      </c>
      <c r="P307" s="97">
        <f t="shared" si="4"/>
        <v>2783.3018169999991</v>
      </c>
      <c r="W307" s="57"/>
      <c r="X307" s="56"/>
    </row>
    <row r="308" spans="2:24" x14ac:dyDescent="0.2">
      <c r="B308" s="72" t="s">
        <v>113</v>
      </c>
      <c r="C308" s="93" t="s">
        <v>723</v>
      </c>
      <c r="D308" s="98">
        <v>1657.8504580000001</v>
      </c>
      <c r="E308" s="98">
        <v>1483.9981460000001</v>
      </c>
      <c r="F308" s="98">
        <v>1309.8348980000003</v>
      </c>
      <c r="G308" s="98">
        <v>928.46877899999902</v>
      </c>
      <c r="H308" s="98">
        <v>53.012124</v>
      </c>
      <c r="I308" s="98">
        <v>0.35978199999999999</v>
      </c>
      <c r="J308" s="98">
        <v>0</v>
      </c>
      <c r="K308" s="98">
        <v>0</v>
      </c>
      <c r="L308" s="98">
        <v>9.127930000000001</v>
      </c>
      <c r="M308" s="98">
        <v>1514.1881779999999</v>
      </c>
      <c r="N308" s="98">
        <v>1491.0074100000002</v>
      </c>
      <c r="O308" s="98">
        <v>1657.5055260000001</v>
      </c>
      <c r="P308" s="97">
        <f t="shared" si="4"/>
        <v>10105.353231000001</v>
      </c>
      <c r="W308" s="57"/>
      <c r="X308" s="56"/>
    </row>
    <row r="309" spans="2:24" x14ac:dyDescent="0.2">
      <c r="B309" s="72" t="s">
        <v>221</v>
      </c>
      <c r="C309" s="93" t="s">
        <v>723</v>
      </c>
      <c r="D309" s="98">
        <v>0</v>
      </c>
      <c r="E309" s="98">
        <v>0</v>
      </c>
      <c r="F309" s="98">
        <v>0</v>
      </c>
      <c r="G309" s="98">
        <v>0</v>
      </c>
      <c r="H309" s="98">
        <v>0</v>
      </c>
      <c r="I309" s="98">
        <v>0</v>
      </c>
      <c r="J309" s="98">
        <v>0</v>
      </c>
      <c r="K309" s="98">
        <v>0</v>
      </c>
      <c r="L309" s="98">
        <v>0</v>
      </c>
      <c r="M309" s="98">
        <v>0</v>
      </c>
      <c r="N309" s="98">
        <v>0</v>
      </c>
      <c r="O309" s="98">
        <v>0</v>
      </c>
      <c r="P309" s="97">
        <f t="shared" si="4"/>
        <v>0</v>
      </c>
      <c r="W309" s="57"/>
      <c r="X309" s="56"/>
    </row>
    <row r="310" spans="2:24" x14ac:dyDescent="0.2">
      <c r="B310" s="72" t="s">
        <v>853</v>
      </c>
      <c r="C310" s="93" t="s">
        <v>723</v>
      </c>
      <c r="D310" s="98">
        <v>0</v>
      </c>
      <c r="E310" s="98">
        <v>0</v>
      </c>
      <c r="F310" s="98">
        <v>0</v>
      </c>
      <c r="G310" s="98">
        <v>0</v>
      </c>
      <c r="H310" s="98">
        <v>0</v>
      </c>
      <c r="I310" s="98">
        <v>0</v>
      </c>
      <c r="J310" s="98">
        <v>0</v>
      </c>
      <c r="K310" s="98">
        <v>0</v>
      </c>
      <c r="L310" s="98">
        <v>0</v>
      </c>
      <c r="M310" s="98">
        <v>0</v>
      </c>
      <c r="N310" s="98">
        <v>0</v>
      </c>
      <c r="O310" s="98">
        <v>0</v>
      </c>
      <c r="P310" s="97">
        <f t="shared" si="4"/>
        <v>0</v>
      </c>
      <c r="W310" s="57"/>
      <c r="X310" s="56"/>
    </row>
    <row r="311" spans="2:24" x14ac:dyDescent="0.2">
      <c r="B311" s="72" t="s">
        <v>132</v>
      </c>
      <c r="C311" s="93" t="s">
        <v>723</v>
      </c>
      <c r="D311" s="98">
        <v>12353.861453999991</v>
      </c>
      <c r="E311" s="98">
        <v>10814.49736400001</v>
      </c>
      <c r="F311" s="98">
        <v>11019.796617</v>
      </c>
      <c r="G311" s="98">
        <v>8792.7123589999992</v>
      </c>
      <c r="H311" s="98">
        <v>6542.9395559999994</v>
      </c>
      <c r="I311" s="98">
        <v>5927.3341399999999</v>
      </c>
      <c r="J311" s="98">
        <v>6641.9722970000103</v>
      </c>
      <c r="K311" s="98">
        <v>8668.7645480000028</v>
      </c>
      <c r="L311" s="98">
        <v>9794.4240730000001</v>
      </c>
      <c r="M311" s="98">
        <v>12059.636080000009</v>
      </c>
      <c r="N311" s="98">
        <v>12404.307159</v>
      </c>
      <c r="O311" s="98">
        <v>12611.587786999979</v>
      </c>
      <c r="P311" s="97">
        <f t="shared" si="4"/>
        <v>117631.833434</v>
      </c>
      <c r="W311" s="57"/>
      <c r="X311" s="56"/>
    </row>
    <row r="312" spans="2:24" x14ac:dyDescent="0.2">
      <c r="B312" s="72" t="s">
        <v>688</v>
      </c>
      <c r="C312" s="93" t="s">
        <v>723</v>
      </c>
      <c r="D312" s="98">
        <v>927.68338600000004</v>
      </c>
      <c r="E312" s="98">
        <v>762.04457299999899</v>
      </c>
      <c r="F312" s="98">
        <v>769.51631599999996</v>
      </c>
      <c r="G312" s="98">
        <v>489.87356800000003</v>
      </c>
      <c r="H312" s="98">
        <v>306.12921699999998</v>
      </c>
      <c r="I312" s="98">
        <v>292.67413199999999</v>
      </c>
      <c r="J312" s="98">
        <v>365.43731099999997</v>
      </c>
      <c r="K312" s="98">
        <v>462.11712900000015</v>
      </c>
      <c r="L312" s="98">
        <v>579.30059600000004</v>
      </c>
      <c r="M312" s="98">
        <v>678.83056999999997</v>
      </c>
      <c r="N312" s="98">
        <v>848.64525399999991</v>
      </c>
      <c r="O312" s="98">
        <v>973.73159900000007</v>
      </c>
      <c r="P312" s="97">
        <f t="shared" si="4"/>
        <v>7455.9836509999996</v>
      </c>
      <c r="W312" s="57"/>
      <c r="X312" s="56"/>
    </row>
    <row r="313" spans="2:24" x14ac:dyDescent="0.2">
      <c r="B313" s="72" t="s">
        <v>614</v>
      </c>
      <c r="C313" s="93" t="s">
        <v>723</v>
      </c>
      <c r="D313" s="98">
        <v>29921.418087999999</v>
      </c>
      <c r="E313" s="98">
        <v>27025.305256</v>
      </c>
      <c r="F313" s="98">
        <v>36144.456982000003</v>
      </c>
      <c r="G313" s="98">
        <v>32376.934166000003</v>
      </c>
      <c r="H313" s="98">
        <v>40526.110634999997</v>
      </c>
      <c r="I313" s="98">
        <v>60607.005454999999</v>
      </c>
      <c r="J313" s="98">
        <v>72345.650637000101</v>
      </c>
      <c r="K313" s="98">
        <v>75121.421181000012</v>
      </c>
      <c r="L313" s="98">
        <v>42589.739308999997</v>
      </c>
      <c r="M313" s="98">
        <v>72172.265980000011</v>
      </c>
      <c r="N313" s="98">
        <v>47157.428647000001</v>
      </c>
      <c r="O313" s="98">
        <v>42100.862005999996</v>
      </c>
      <c r="P313" s="97">
        <f t="shared" si="4"/>
        <v>578088.59834200016</v>
      </c>
      <c r="W313" s="57"/>
      <c r="X313" s="56"/>
    </row>
    <row r="314" spans="2:24" x14ac:dyDescent="0.2">
      <c r="B314" s="72" t="s">
        <v>127</v>
      </c>
      <c r="C314" s="93" t="s">
        <v>723</v>
      </c>
      <c r="D314" s="98">
        <v>99.336422000000098</v>
      </c>
      <c r="E314" s="98">
        <v>171.47139100000001</v>
      </c>
      <c r="F314" s="98">
        <v>192.789331</v>
      </c>
      <c r="G314" s="98">
        <v>123.71050699999999</v>
      </c>
      <c r="H314" s="98">
        <v>97.228487999999999</v>
      </c>
      <c r="I314" s="98">
        <v>98.496353999999911</v>
      </c>
      <c r="J314" s="98">
        <v>97.056424000000106</v>
      </c>
      <c r="K314" s="98">
        <v>98.467234999999945</v>
      </c>
      <c r="L314" s="98">
        <v>96.489238999999898</v>
      </c>
      <c r="M314" s="98">
        <v>27.762790000000003</v>
      </c>
      <c r="N314" s="98">
        <v>0</v>
      </c>
      <c r="O314" s="98">
        <v>0</v>
      </c>
      <c r="P314" s="97">
        <f t="shared" si="4"/>
        <v>1102.8081809999999</v>
      </c>
      <c r="W314" s="57"/>
      <c r="X314" s="56"/>
    </row>
    <row r="315" spans="2:24" x14ac:dyDescent="0.2">
      <c r="B315" s="72" t="s">
        <v>854</v>
      </c>
      <c r="C315" s="93" t="s">
        <v>723</v>
      </c>
      <c r="D315" s="98">
        <v>0</v>
      </c>
      <c r="E315" s="98">
        <v>0</v>
      </c>
      <c r="F315" s="98">
        <v>548.07963399999903</v>
      </c>
      <c r="G315" s="98">
        <v>342.36109499999998</v>
      </c>
      <c r="H315" s="98">
        <v>245.634413</v>
      </c>
      <c r="I315" s="98">
        <v>204.63524800000002</v>
      </c>
      <c r="J315" s="98">
        <v>269.93316700000003</v>
      </c>
      <c r="K315" s="98">
        <v>286.388441</v>
      </c>
      <c r="L315" s="98">
        <v>438.51349300000004</v>
      </c>
      <c r="M315" s="98">
        <v>433.192296</v>
      </c>
      <c r="N315" s="98">
        <v>124.77712699999999</v>
      </c>
      <c r="O315" s="98">
        <v>697.05573500000003</v>
      </c>
      <c r="P315" s="97">
        <f t="shared" si="4"/>
        <v>3590.5706489999989</v>
      </c>
      <c r="W315" s="57"/>
      <c r="X315" s="56"/>
    </row>
    <row r="316" spans="2:24" x14ac:dyDescent="0.2">
      <c r="B316" s="72" t="s">
        <v>855</v>
      </c>
      <c r="C316" s="93" t="s">
        <v>723</v>
      </c>
      <c r="D316" s="98">
        <v>0</v>
      </c>
      <c r="E316" s="98">
        <v>0</v>
      </c>
      <c r="F316" s="98">
        <v>0</v>
      </c>
      <c r="G316" s="98">
        <v>0</v>
      </c>
      <c r="H316" s="98">
        <v>0</v>
      </c>
      <c r="I316" s="98">
        <v>0</v>
      </c>
      <c r="J316" s="98">
        <v>9.0820030000000003</v>
      </c>
      <c r="K316" s="98">
        <v>519.92225900000005</v>
      </c>
      <c r="L316" s="98">
        <v>1119.9955319999999</v>
      </c>
      <c r="M316" s="98">
        <v>1744.0153379999999</v>
      </c>
      <c r="N316" s="98">
        <v>2099.343335</v>
      </c>
      <c r="O316" s="98">
        <v>2441.3274569999999</v>
      </c>
      <c r="P316" s="97">
        <f t="shared" si="4"/>
        <v>7933.6859239999994</v>
      </c>
      <c r="W316" s="57"/>
      <c r="X316" s="56"/>
    </row>
    <row r="317" spans="2:24" x14ac:dyDescent="0.2">
      <c r="B317" s="72" t="s">
        <v>856</v>
      </c>
      <c r="C317" s="93" t="s">
        <v>723</v>
      </c>
      <c r="D317" s="98">
        <v>0</v>
      </c>
      <c r="E317" s="98">
        <v>0</v>
      </c>
      <c r="F317" s="98">
        <v>638.02245499999992</v>
      </c>
      <c r="G317" s="98">
        <v>452.11268199999995</v>
      </c>
      <c r="H317" s="98">
        <v>372.24274900000006</v>
      </c>
      <c r="I317" s="98">
        <v>356.39764899999994</v>
      </c>
      <c r="J317" s="98">
        <v>408.43758500000001</v>
      </c>
      <c r="K317" s="98">
        <v>562.33735599999977</v>
      </c>
      <c r="L317" s="98">
        <v>601.55834600000003</v>
      </c>
      <c r="M317" s="98">
        <v>718.21792899999991</v>
      </c>
      <c r="N317" s="98">
        <v>804.75350500000002</v>
      </c>
      <c r="O317" s="98">
        <v>878.44902799999807</v>
      </c>
      <c r="P317" s="97">
        <f t="shared" si="4"/>
        <v>5792.5292839999966</v>
      </c>
      <c r="W317" s="57"/>
      <c r="X317" s="56"/>
    </row>
    <row r="318" spans="2:24" x14ac:dyDescent="0.2">
      <c r="B318" s="72" t="s">
        <v>115</v>
      </c>
      <c r="C318" s="93" t="s">
        <v>723</v>
      </c>
      <c r="D318" s="98">
        <v>5854.3199889999996</v>
      </c>
      <c r="E318" s="98">
        <v>4630.0204169999906</v>
      </c>
      <c r="F318" s="98">
        <v>5643.8809849999998</v>
      </c>
      <c r="G318" s="98">
        <v>5614.4471119999998</v>
      </c>
      <c r="H318" s="98">
        <v>5500.9208399999998</v>
      </c>
      <c r="I318" s="98">
        <v>4044.5364610000001</v>
      </c>
      <c r="J318" s="98">
        <v>4042.9605329999999</v>
      </c>
      <c r="K318" s="98">
        <v>5122.7582180000009</v>
      </c>
      <c r="L318" s="98">
        <v>5245.3331099999996</v>
      </c>
      <c r="M318" s="98">
        <v>5184.0419600000005</v>
      </c>
      <c r="N318" s="98">
        <v>5373.7862169999989</v>
      </c>
      <c r="O318" s="98">
        <v>5268.3615860000091</v>
      </c>
      <c r="P318" s="97">
        <f t="shared" si="4"/>
        <v>61525.367427999998</v>
      </c>
      <c r="W318" s="57"/>
      <c r="X318" s="56"/>
    </row>
    <row r="319" spans="2:24" x14ac:dyDescent="0.2">
      <c r="B319" s="72" t="s">
        <v>673</v>
      </c>
      <c r="C319" s="93" t="s">
        <v>723</v>
      </c>
      <c r="D319" s="98">
        <v>20443.576840999998</v>
      </c>
      <c r="E319" s="98">
        <v>18063.726234999998</v>
      </c>
      <c r="F319" s="98">
        <v>19123.764432999997</v>
      </c>
      <c r="G319" s="98">
        <v>15153.438212999999</v>
      </c>
      <c r="H319" s="98">
        <v>11781.250878000001</v>
      </c>
      <c r="I319" s="98">
        <v>9389.9326720000099</v>
      </c>
      <c r="J319" s="98">
        <v>11932.728052999999</v>
      </c>
      <c r="K319" s="98">
        <v>14548.503807999999</v>
      </c>
      <c r="L319" s="98">
        <v>17159.077065999998</v>
      </c>
      <c r="M319" s="98">
        <v>18452.525782000001</v>
      </c>
      <c r="N319" s="98">
        <v>20964.712492999999</v>
      </c>
      <c r="O319" s="98">
        <v>21571.936211</v>
      </c>
      <c r="P319" s="97">
        <f t="shared" si="4"/>
        <v>198585.172685</v>
      </c>
      <c r="W319" s="57"/>
      <c r="X319" s="56"/>
    </row>
    <row r="320" spans="2:24" x14ac:dyDescent="0.2">
      <c r="B320" s="72" t="s">
        <v>5</v>
      </c>
      <c r="C320" s="93" t="s">
        <v>723</v>
      </c>
      <c r="D320" s="98">
        <v>0</v>
      </c>
      <c r="E320" s="98">
        <v>0</v>
      </c>
      <c r="F320" s="98">
        <v>0</v>
      </c>
      <c r="G320" s="98">
        <v>0</v>
      </c>
      <c r="H320" s="98">
        <v>0</v>
      </c>
      <c r="I320" s="98">
        <v>0</v>
      </c>
      <c r="J320" s="98">
        <v>0</v>
      </c>
      <c r="K320" s="98">
        <v>0</v>
      </c>
      <c r="L320" s="98">
        <v>0</v>
      </c>
      <c r="M320" s="98">
        <v>0</v>
      </c>
      <c r="N320" s="98">
        <v>0</v>
      </c>
      <c r="O320" s="98">
        <v>0</v>
      </c>
      <c r="P320" s="97">
        <f t="shared" si="4"/>
        <v>0</v>
      </c>
      <c r="W320" s="57"/>
      <c r="X320" s="56"/>
    </row>
    <row r="321" spans="2:24" x14ac:dyDescent="0.2">
      <c r="B321" s="72" t="s">
        <v>684</v>
      </c>
      <c r="C321" s="93" t="s">
        <v>723</v>
      </c>
      <c r="D321" s="98">
        <v>2808.6335680000002</v>
      </c>
      <c r="E321" s="98">
        <v>2574.2402239999997</v>
      </c>
      <c r="F321" s="98">
        <v>2870.5795700000008</v>
      </c>
      <c r="G321" s="98">
        <v>2788.586886</v>
      </c>
      <c r="H321" s="98">
        <v>2536.522343000001</v>
      </c>
      <c r="I321" s="98">
        <v>2153.479315</v>
      </c>
      <c r="J321" s="98">
        <v>2392.8069439999999</v>
      </c>
      <c r="K321" s="98">
        <v>2696.9231570000015</v>
      </c>
      <c r="L321" s="98">
        <v>2716.1077969999997</v>
      </c>
      <c r="M321" s="98">
        <v>2634.2084220000002</v>
      </c>
      <c r="N321" s="98">
        <v>2630.3563999999988</v>
      </c>
      <c r="O321" s="98">
        <v>2496.2860470000001</v>
      </c>
      <c r="P321" s="97">
        <f t="shared" si="4"/>
        <v>31298.730673000005</v>
      </c>
      <c r="W321" s="57"/>
      <c r="X321" s="56"/>
    </row>
    <row r="322" spans="2:24" x14ac:dyDescent="0.2">
      <c r="B322" s="72" t="s">
        <v>119</v>
      </c>
      <c r="C322" s="93" t="s">
        <v>723</v>
      </c>
      <c r="D322" s="98">
        <v>0</v>
      </c>
      <c r="E322" s="98">
        <v>0</v>
      </c>
      <c r="F322" s="98">
        <v>0</v>
      </c>
      <c r="G322" s="98">
        <v>0</v>
      </c>
      <c r="H322" s="98">
        <v>0</v>
      </c>
      <c r="I322" s="98">
        <v>0</v>
      </c>
      <c r="J322" s="98">
        <v>0</v>
      </c>
      <c r="K322" s="98">
        <v>0</v>
      </c>
      <c r="L322" s="98">
        <v>0</v>
      </c>
      <c r="M322" s="98">
        <v>0</v>
      </c>
      <c r="N322" s="98">
        <v>0</v>
      </c>
      <c r="O322" s="98">
        <v>0</v>
      </c>
      <c r="P322" s="97">
        <f t="shared" si="4"/>
        <v>0</v>
      </c>
      <c r="W322" s="57"/>
      <c r="X322" s="56"/>
    </row>
    <row r="323" spans="2:24" x14ac:dyDescent="0.2">
      <c r="B323" s="72" t="s">
        <v>750</v>
      </c>
      <c r="C323" s="93" t="s">
        <v>723</v>
      </c>
      <c r="D323" s="98">
        <v>4558.2655699999996</v>
      </c>
      <c r="E323" s="98">
        <v>3837.7310660000003</v>
      </c>
      <c r="F323" s="98">
        <v>3889.0463319999999</v>
      </c>
      <c r="G323" s="98">
        <v>2737.9767529999999</v>
      </c>
      <c r="H323" s="98">
        <v>2141.1429969999999</v>
      </c>
      <c r="I323" s="98">
        <v>1862.102096000001</v>
      </c>
      <c r="J323" s="98">
        <v>2070.648846</v>
      </c>
      <c r="K323" s="98">
        <v>2937.1101019999996</v>
      </c>
      <c r="L323" s="98">
        <v>3093.9845919999998</v>
      </c>
      <c r="M323" s="98">
        <v>3869.7201059999998</v>
      </c>
      <c r="N323" s="98">
        <v>4286.3660949999994</v>
      </c>
      <c r="O323" s="98">
        <v>4785.2195229999998</v>
      </c>
      <c r="P323" s="97">
        <f t="shared" si="4"/>
        <v>40069.314078000003</v>
      </c>
      <c r="W323" s="57"/>
      <c r="X323" s="56"/>
    </row>
    <row r="324" spans="2:24" x14ac:dyDescent="0.2">
      <c r="B324" s="72" t="s">
        <v>857</v>
      </c>
      <c r="C324" s="93" t="s">
        <v>723</v>
      </c>
      <c r="D324" s="98">
        <v>0</v>
      </c>
      <c r="E324" s="98">
        <v>0</v>
      </c>
      <c r="F324" s="98">
        <v>0</v>
      </c>
      <c r="G324" s="98">
        <v>119.24332800000001</v>
      </c>
      <c r="H324" s="98">
        <v>181.00868</v>
      </c>
      <c r="I324" s="98">
        <v>147.64950899999999</v>
      </c>
      <c r="J324" s="98">
        <v>190.87210299999998</v>
      </c>
      <c r="K324" s="98">
        <v>212.36404900000011</v>
      </c>
      <c r="L324" s="98">
        <v>313.27929699999999</v>
      </c>
      <c r="M324" s="98">
        <v>373.78857199999999</v>
      </c>
      <c r="N324" s="98">
        <v>388.17817300000002</v>
      </c>
      <c r="O324" s="98">
        <v>403.19382999999999</v>
      </c>
      <c r="P324" s="97">
        <f t="shared" si="4"/>
        <v>2329.5775410000001</v>
      </c>
      <c r="W324" s="57"/>
      <c r="X324" s="56"/>
    </row>
    <row r="325" spans="2:24" x14ac:dyDescent="0.2">
      <c r="B325" s="72" t="s">
        <v>858</v>
      </c>
      <c r="C325" s="93" t="s">
        <v>723</v>
      </c>
      <c r="D325" s="98">
        <v>0</v>
      </c>
      <c r="E325" s="98">
        <v>22.731972000000003</v>
      </c>
      <c r="F325" s="98">
        <v>324.61359800000002</v>
      </c>
      <c r="G325" s="98">
        <v>235.80855299999999</v>
      </c>
      <c r="H325" s="98">
        <v>263.602191</v>
      </c>
      <c r="I325" s="98">
        <v>214.46936199999999</v>
      </c>
      <c r="J325" s="98">
        <v>278.55390299999999</v>
      </c>
      <c r="K325" s="98">
        <v>370.56270799999947</v>
      </c>
      <c r="L325" s="98">
        <v>475.61078099999997</v>
      </c>
      <c r="M325" s="98">
        <v>585.44384400000001</v>
      </c>
      <c r="N325" s="98">
        <v>733.36381600000095</v>
      </c>
      <c r="O325" s="98">
        <v>819.7453549999999</v>
      </c>
      <c r="P325" s="97">
        <f t="shared" si="4"/>
        <v>4324.5060830000002</v>
      </c>
      <c r="W325" s="57"/>
      <c r="X325" s="56"/>
    </row>
    <row r="326" spans="2:24" x14ac:dyDescent="0.2">
      <c r="B326" s="72" t="s">
        <v>859</v>
      </c>
      <c r="C326" s="93" t="s">
        <v>723</v>
      </c>
      <c r="D326" s="98">
        <v>0</v>
      </c>
      <c r="E326" s="98">
        <v>0</v>
      </c>
      <c r="F326" s="98">
        <v>0</v>
      </c>
      <c r="G326" s="98">
        <v>0</v>
      </c>
      <c r="H326" s="98">
        <v>159.61393799999999</v>
      </c>
      <c r="I326" s="98">
        <v>140.89730099999997</v>
      </c>
      <c r="J326" s="98">
        <v>273.48226800000003</v>
      </c>
      <c r="K326" s="98">
        <v>396.78473800000052</v>
      </c>
      <c r="L326" s="98">
        <v>511.02297199999998</v>
      </c>
      <c r="M326" s="98">
        <v>598.91649700000005</v>
      </c>
      <c r="N326" s="98">
        <v>685.3427979999999</v>
      </c>
      <c r="O326" s="98">
        <v>785.97903199999996</v>
      </c>
      <c r="P326" s="97">
        <f t="shared" si="4"/>
        <v>3552.0395440000002</v>
      </c>
      <c r="W326" s="57"/>
      <c r="X326" s="56"/>
    </row>
    <row r="327" spans="2:24" x14ac:dyDescent="0.2">
      <c r="B327" s="72" t="s">
        <v>860</v>
      </c>
      <c r="C327" s="93" t="s">
        <v>723</v>
      </c>
      <c r="D327" s="98">
        <v>0</v>
      </c>
      <c r="E327" s="98">
        <v>0</v>
      </c>
      <c r="F327" s="98">
        <v>0</v>
      </c>
      <c r="G327" s="98">
        <v>0</v>
      </c>
      <c r="H327" s="98">
        <v>0</v>
      </c>
      <c r="I327" s="98">
        <v>0</v>
      </c>
      <c r="J327" s="98">
        <v>0</v>
      </c>
      <c r="K327" s="98">
        <v>0</v>
      </c>
      <c r="L327" s="98">
        <v>0</v>
      </c>
      <c r="M327" s="98">
        <v>0</v>
      </c>
      <c r="N327" s="98">
        <v>0</v>
      </c>
      <c r="O327" s="98">
        <v>546.90274199999999</v>
      </c>
      <c r="P327" s="97">
        <f t="shared" si="4"/>
        <v>546.90274199999999</v>
      </c>
      <c r="W327" s="57"/>
      <c r="X327" s="56"/>
    </row>
    <row r="328" spans="2:24" x14ac:dyDescent="0.2">
      <c r="B328" s="72" t="s">
        <v>861</v>
      </c>
      <c r="C328" s="93" t="s">
        <v>723</v>
      </c>
      <c r="D328" s="98">
        <v>7.5267340000000003</v>
      </c>
      <c r="E328" s="98">
        <v>394.87045699999999</v>
      </c>
      <c r="F328" s="98">
        <v>1173.289724</v>
      </c>
      <c r="G328" s="98">
        <v>1180.431652</v>
      </c>
      <c r="H328" s="98">
        <v>783.41686300000003</v>
      </c>
      <c r="I328" s="98">
        <v>547.01770299999998</v>
      </c>
      <c r="J328" s="98">
        <v>753.76379299999996</v>
      </c>
      <c r="K328" s="98">
        <v>891.62807399999974</v>
      </c>
      <c r="L328" s="98">
        <v>1498.239683</v>
      </c>
      <c r="M328" s="98">
        <v>1787.736283</v>
      </c>
      <c r="N328" s="98">
        <v>2215.2992960000001</v>
      </c>
      <c r="O328" s="98">
        <v>2459.4426209999997</v>
      </c>
      <c r="P328" s="97">
        <f t="shared" si="4"/>
        <v>13692.662882999999</v>
      </c>
      <c r="W328" s="57"/>
      <c r="X328" s="56"/>
    </row>
    <row r="329" spans="2:24" x14ac:dyDescent="0.2">
      <c r="B329" s="72" t="s">
        <v>767</v>
      </c>
      <c r="C329" s="93" t="s">
        <v>723</v>
      </c>
      <c r="D329" s="98">
        <v>4600.9060740000004</v>
      </c>
      <c r="E329" s="98">
        <v>4280.9049680000007</v>
      </c>
      <c r="F329" s="98">
        <v>5048.9491889999999</v>
      </c>
      <c r="G329" s="98">
        <v>5123.5697570000002</v>
      </c>
      <c r="H329" s="98">
        <v>4722.6701809999995</v>
      </c>
      <c r="I329" s="98">
        <v>3991.6839179999997</v>
      </c>
      <c r="J329" s="98">
        <v>4848.25856075109</v>
      </c>
      <c r="K329" s="98">
        <v>4870.9628675496615</v>
      </c>
      <c r="L329" s="98">
        <v>4697.3780610000003</v>
      </c>
      <c r="M329" s="98">
        <v>4751.7405580000104</v>
      </c>
      <c r="N329" s="98">
        <v>2035.9239840000002</v>
      </c>
      <c r="O329" s="98">
        <v>0</v>
      </c>
      <c r="P329" s="97">
        <f t="shared" si="4"/>
        <v>48972.948118300767</v>
      </c>
      <c r="W329" s="57"/>
      <c r="X329" s="56"/>
    </row>
    <row r="330" spans="2:24" x14ac:dyDescent="0.2">
      <c r="B330" s="72" t="s">
        <v>606</v>
      </c>
      <c r="C330" s="93" t="s">
        <v>723</v>
      </c>
      <c r="D330" s="98">
        <v>1565.986535</v>
      </c>
      <c r="E330" s="98">
        <v>1367.0576019999999</v>
      </c>
      <c r="F330" s="98">
        <v>1295.3976490000009</v>
      </c>
      <c r="G330" s="98">
        <v>980.53577299999995</v>
      </c>
      <c r="H330" s="98">
        <v>740.40738599999997</v>
      </c>
      <c r="I330" s="98">
        <v>629.38274999999999</v>
      </c>
      <c r="J330" s="98">
        <v>758.00955399999998</v>
      </c>
      <c r="K330" s="98">
        <v>1007.0766409999992</v>
      </c>
      <c r="L330" s="98">
        <v>1070.4076150000001</v>
      </c>
      <c r="M330" s="98">
        <v>1237.2402229999989</v>
      </c>
      <c r="N330" s="98">
        <v>2600.1986810000008</v>
      </c>
      <c r="O330" s="98">
        <v>3196.9447989999999</v>
      </c>
      <c r="P330" s="97">
        <f t="shared" si="4"/>
        <v>16448.645208000002</v>
      </c>
      <c r="W330" s="57"/>
      <c r="X330" s="56"/>
    </row>
    <row r="331" spans="2:24" x14ac:dyDescent="0.2">
      <c r="B331" s="72" t="s">
        <v>862</v>
      </c>
      <c r="C331" s="93" t="s">
        <v>723</v>
      </c>
      <c r="D331" s="98">
        <v>0</v>
      </c>
      <c r="E331" s="98">
        <v>0</v>
      </c>
      <c r="F331" s="98">
        <v>0</v>
      </c>
      <c r="G331" s="98">
        <v>0</v>
      </c>
      <c r="H331" s="98">
        <v>0</v>
      </c>
      <c r="I331" s="98">
        <v>0</v>
      </c>
      <c r="J331" s="98">
        <v>0</v>
      </c>
      <c r="K331" s="98">
        <v>0</v>
      </c>
      <c r="L331" s="98">
        <v>0</v>
      </c>
      <c r="M331" s="98">
        <v>0</v>
      </c>
      <c r="N331" s="98">
        <v>0</v>
      </c>
      <c r="O331" s="98">
        <v>0</v>
      </c>
      <c r="P331" s="97">
        <f t="shared" si="4"/>
        <v>0</v>
      </c>
      <c r="W331" s="57"/>
      <c r="X331" s="56"/>
    </row>
    <row r="332" spans="2:24" x14ac:dyDescent="0.2">
      <c r="B332" s="72" t="s">
        <v>600</v>
      </c>
      <c r="C332" s="93" t="s">
        <v>723</v>
      </c>
      <c r="D332" s="98">
        <v>1522.9007510000001</v>
      </c>
      <c r="E332" s="98">
        <v>1250.3291609999999</v>
      </c>
      <c r="F332" s="98">
        <v>1309.7553829999999</v>
      </c>
      <c r="G332" s="98">
        <v>1049.7878659999999</v>
      </c>
      <c r="H332" s="98">
        <v>1661.711063</v>
      </c>
      <c r="I332" s="98">
        <v>1512.104652</v>
      </c>
      <c r="J332" s="98">
        <v>1680.703111</v>
      </c>
      <c r="K332" s="98">
        <v>1659.3608529999999</v>
      </c>
      <c r="L332" s="98">
        <v>1329.2325679999999</v>
      </c>
      <c r="M332" s="98">
        <v>1403.4384060000002</v>
      </c>
      <c r="N332" s="98">
        <v>1453.1977279999999</v>
      </c>
      <c r="O332" s="98">
        <v>739.47842300000002</v>
      </c>
      <c r="P332" s="97">
        <f t="shared" si="4"/>
        <v>16571.999964999999</v>
      </c>
      <c r="W332" s="57"/>
      <c r="X332" s="56"/>
    </row>
    <row r="333" spans="2:24" x14ac:dyDescent="0.2">
      <c r="B333" s="72" t="s">
        <v>151</v>
      </c>
      <c r="C333" s="93" t="s">
        <v>723</v>
      </c>
      <c r="D333" s="98">
        <v>1.4739059999999999</v>
      </c>
      <c r="E333" s="98">
        <v>37.814614999999996</v>
      </c>
      <c r="F333" s="98">
        <v>17.378281999999999</v>
      </c>
      <c r="G333" s="98">
        <v>0</v>
      </c>
      <c r="H333" s="98">
        <v>0</v>
      </c>
      <c r="I333" s="98">
        <v>0</v>
      </c>
      <c r="J333" s="98">
        <v>0</v>
      </c>
      <c r="K333" s="98">
        <v>0</v>
      </c>
      <c r="L333" s="98">
        <v>1.1999000000000001E-2</v>
      </c>
      <c r="M333" s="98">
        <v>24.134080999999998</v>
      </c>
      <c r="N333" s="98">
        <v>39.528255999999999</v>
      </c>
      <c r="O333" s="98">
        <v>32.027670999999998</v>
      </c>
      <c r="P333" s="97">
        <f t="shared" si="4"/>
        <v>152.36881</v>
      </c>
      <c r="W333" s="57"/>
      <c r="X333" s="56"/>
    </row>
    <row r="334" spans="2:24" x14ac:dyDescent="0.2">
      <c r="B334" s="72" t="s">
        <v>863</v>
      </c>
      <c r="C334" s="93" t="s">
        <v>723</v>
      </c>
      <c r="D334" s="98">
        <v>0</v>
      </c>
      <c r="E334" s="98">
        <v>0</v>
      </c>
      <c r="F334" s="98">
        <v>0</v>
      </c>
      <c r="G334" s="98">
        <v>0</v>
      </c>
      <c r="H334" s="98">
        <v>0</v>
      </c>
      <c r="I334" s="98">
        <v>0</v>
      </c>
      <c r="J334" s="98">
        <v>0</v>
      </c>
      <c r="K334" s="98">
        <v>0</v>
      </c>
      <c r="L334" s="98">
        <v>0</v>
      </c>
      <c r="M334" s="98">
        <v>0</v>
      </c>
      <c r="N334" s="98">
        <v>0</v>
      </c>
      <c r="O334" s="98">
        <v>0</v>
      </c>
      <c r="P334" s="97">
        <f t="shared" si="4"/>
        <v>0</v>
      </c>
      <c r="W334" s="57"/>
      <c r="X334" s="56"/>
    </row>
    <row r="335" spans="2:24" x14ac:dyDescent="0.2">
      <c r="B335" s="72" t="s">
        <v>864</v>
      </c>
      <c r="C335" s="93" t="s">
        <v>723</v>
      </c>
      <c r="D335" s="98">
        <v>0</v>
      </c>
      <c r="E335" s="98">
        <v>0</v>
      </c>
      <c r="F335" s="98">
        <v>0</v>
      </c>
      <c r="G335" s="98">
        <v>0</v>
      </c>
      <c r="H335" s="98">
        <v>0</v>
      </c>
      <c r="I335" s="98">
        <v>0</v>
      </c>
      <c r="J335" s="98">
        <v>0</v>
      </c>
      <c r="K335" s="98">
        <v>0</v>
      </c>
      <c r="L335" s="98">
        <v>0</v>
      </c>
      <c r="M335" s="98">
        <v>0</v>
      </c>
      <c r="N335" s="98">
        <v>0</v>
      </c>
      <c r="O335" s="98">
        <v>0</v>
      </c>
      <c r="P335" s="97">
        <f t="shared" si="4"/>
        <v>0</v>
      </c>
      <c r="W335" s="57"/>
      <c r="X335" s="56"/>
    </row>
    <row r="336" spans="2:24" x14ac:dyDescent="0.2">
      <c r="B336" s="72" t="s">
        <v>112</v>
      </c>
      <c r="C336" s="93" t="s">
        <v>723</v>
      </c>
      <c r="D336" s="98">
        <v>16441.368732999999</v>
      </c>
      <c r="E336" s="98">
        <v>12592.809095000001</v>
      </c>
      <c r="F336" s="98">
        <v>14702.275387</v>
      </c>
      <c r="G336" s="98">
        <v>11653.297617</v>
      </c>
      <c r="H336" s="98">
        <v>12569.890325999999</v>
      </c>
      <c r="I336" s="98">
        <v>18051.920965000001</v>
      </c>
      <c r="J336" s="98">
        <v>23491.985958000001</v>
      </c>
      <c r="K336" s="98">
        <v>27703.781568999995</v>
      </c>
      <c r="L336" s="98">
        <v>14311.631391000001</v>
      </c>
      <c r="M336" s="98">
        <v>25274.058854999999</v>
      </c>
      <c r="N336" s="98">
        <v>24556.638515999999</v>
      </c>
      <c r="O336" s="98">
        <v>23484.970927999999</v>
      </c>
      <c r="P336" s="97">
        <f t="shared" si="4"/>
        <v>224834.62934000001</v>
      </c>
      <c r="W336" s="57"/>
      <c r="X336" s="56"/>
    </row>
    <row r="337" spans="2:24" x14ac:dyDescent="0.2">
      <c r="B337" s="72" t="s">
        <v>739</v>
      </c>
      <c r="C337" s="93" t="s">
        <v>723</v>
      </c>
      <c r="D337" s="98">
        <v>0</v>
      </c>
      <c r="E337" s="98">
        <v>0</v>
      </c>
      <c r="F337" s="98">
        <v>0</v>
      </c>
      <c r="G337" s="98">
        <v>0</v>
      </c>
      <c r="H337" s="98">
        <v>0</v>
      </c>
      <c r="I337" s="98">
        <v>0</v>
      </c>
      <c r="J337" s="98">
        <v>0</v>
      </c>
      <c r="K337" s="98">
        <v>0</v>
      </c>
      <c r="L337" s="98">
        <v>0</v>
      </c>
      <c r="M337" s="98">
        <v>0</v>
      </c>
      <c r="N337" s="98">
        <v>0</v>
      </c>
      <c r="O337" s="98">
        <v>0</v>
      </c>
      <c r="P337" s="97">
        <f t="shared" si="4"/>
        <v>0</v>
      </c>
      <c r="W337" s="57"/>
      <c r="X337" s="56"/>
    </row>
    <row r="338" spans="2:24" x14ac:dyDescent="0.2">
      <c r="B338" s="72" t="s">
        <v>865</v>
      </c>
      <c r="C338" s="93" t="s">
        <v>723</v>
      </c>
      <c r="D338" s="98">
        <v>0</v>
      </c>
      <c r="E338" s="98">
        <v>0</v>
      </c>
      <c r="F338" s="98">
        <v>0</v>
      </c>
      <c r="G338" s="98">
        <v>0</v>
      </c>
      <c r="H338" s="98">
        <v>0</v>
      </c>
      <c r="I338" s="98">
        <v>0</v>
      </c>
      <c r="J338" s="98">
        <v>0</v>
      </c>
      <c r="K338" s="98">
        <v>0</v>
      </c>
      <c r="L338" s="98">
        <v>0</v>
      </c>
      <c r="M338" s="98">
        <v>0</v>
      </c>
      <c r="N338" s="98">
        <v>2692.1316680000004</v>
      </c>
      <c r="O338" s="98">
        <v>2863.2177080000001</v>
      </c>
      <c r="P338" s="97">
        <f t="shared" si="4"/>
        <v>5555.3493760000001</v>
      </c>
      <c r="W338" s="57"/>
      <c r="X338" s="56"/>
    </row>
    <row r="339" spans="2:24" x14ac:dyDescent="0.2">
      <c r="B339" s="72" t="s">
        <v>273</v>
      </c>
      <c r="C339" s="93" t="s">
        <v>723</v>
      </c>
      <c r="D339" s="98">
        <v>7.5697830000000099</v>
      </c>
      <c r="E339" s="98">
        <v>8.9041299999999985</v>
      </c>
      <c r="F339" s="98">
        <v>23.636080000000003</v>
      </c>
      <c r="G339" s="98">
        <v>18.683975999999998</v>
      </c>
      <c r="H339" s="98">
        <v>12.554228999999999</v>
      </c>
      <c r="I339" s="98">
        <v>6.5111279999999994</v>
      </c>
      <c r="J339" s="98">
        <v>5.6013140000000003</v>
      </c>
      <c r="K339" s="98">
        <v>0</v>
      </c>
      <c r="L339" s="98">
        <v>6.2123759999999999</v>
      </c>
      <c r="M339" s="98">
        <v>3.4909439999999998</v>
      </c>
      <c r="N339" s="98">
        <v>3.1313279999999999</v>
      </c>
      <c r="O339" s="98">
        <v>2.8922880000000002</v>
      </c>
      <c r="P339" s="97">
        <f t="shared" si="4"/>
        <v>99.187576000000021</v>
      </c>
      <c r="W339" s="57"/>
      <c r="X339" s="56"/>
    </row>
    <row r="340" spans="2:24" x14ac:dyDescent="0.2">
      <c r="B340" s="72" t="s">
        <v>627</v>
      </c>
      <c r="C340" s="93" t="s">
        <v>723</v>
      </c>
      <c r="D340" s="98">
        <v>356.47523700000005</v>
      </c>
      <c r="E340" s="98">
        <v>274.84936900000002</v>
      </c>
      <c r="F340" s="98">
        <v>291.91876599999995</v>
      </c>
      <c r="G340" s="98">
        <v>126.556415</v>
      </c>
      <c r="H340" s="98">
        <v>49.753718000000006</v>
      </c>
      <c r="I340" s="98">
        <v>36.720497000000002</v>
      </c>
      <c r="J340" s="98">
        <v>20.818418999999999</v>
      </c>
      <c r="K340" s="98">
        <v>4.2465079999999933</v>
      </c>
      <c r="L340" s="98">
        <v>51.747111999999994</v>
      </c>
      <c r="M340" s="98">
        <v>6.5262389999999995</v>
      </c>
      <c r="N340" s="98">
        <v>114.112059</v>
      </c>
      <c r="O340" s="98">
        <v>401.95248999999995</v>
      </c>
      <c r="P340" s="97">
        <f t="shared" si="4"/>
        <v>1735.676829</v>
      </c>
      <c r="W340" s="57"/>
      <c r="X340" s="56"/>
    </row>
    <row r="341" spans="2:24" x14ac:dyDescent="0.2">
      <c r="B341" s="72" t="s">
        <v>866</v>
      </c>
      <c r="C341" s="93" t="s">
        <v>723</v>
      </c>
      <c r="D341" s="98">
        <v>0</v>
      </c>
      <c r="E341" s="98">
        <v>0</v>
      </c>
      <c r="F341" s="98">
        <v>0</v>
      </c>
      <c r="G341" s="98">
        <v>0</v>
      </c>
      <c r="H341" s="98">
        <v>0</v>
      </c>
      <c r="I341" s="98">
        <v>0</v>
      </c>
      <c r="J341" s="98">
        <v>0</v>
      </c>
      <c r="K341" s="98">
        <v>0</v>
      </c>
      <c r="L341" s="98">
        <v>0</v>
      </c>
      <c r="M341" s="98">
        <v>0</v>
      </c>
      <c r="N341" s="98">
        <v>0</v>
      </c>
      <c r="O341" s="98">
        <v>0</v>
      </c>
      <c r="P341" s="97">
        <f t="shared" si="4"/>
        <v>0</v>
      </c>
      <c r="W341" s="57"/>
      <c r="X341" s="56"/>
    </row>
    <row r="342" spans="2:24" x14ac:dyDescent="0.2">
      <c r="B342" s="72" t="s">
        <v>49</v>
      </c>
      <c r="C342" s="93" t="s">
        <v>723</v>
      </c>
      <c r="D342" s="98">
        <v>0</v>
      </c>
      <c r="E342" s="98">
        <v>0</v>
      </c>
      <c r="F342" s="98">
        <v>0</v>
      </c>
      <c r="G342" s="98">
        <v>0</v>
      </c>
      <c r="H342" s="98">
        <v>0</v>
      </c>
      <c r="I342" s="98">
        <v>0</v>
      </c>
      <c r="J342" s="98">
        <v>0</v>
      </c>
      <c r="K342" s="98">
        <v>0</v>
      </c>
      <c r="L342" s="98">
        <v>0</v>
      </c>
      <c r="M342" s="98">
        <v>0</v>
      </c>
      <c r="N342" s="98">
        <v>0</v>
      </c>
      <c r="O342" s="98">
        <v>0</v>
      </c>
      <c r="P342" s="97">
        <f t="shared" si="4"/>
        <v>0</v>
      </c>
      <c r="W342" s="57"/>
      <c r="X342" s="56"/>
    </row>
    <row r="343" spans="2:24" x14ac:dyDescent="0.2">
      <c r="B343" s="72" t="s">
        <v>599</v>
      </c>
      <c r="C343" s="93" t="s">
        <v>723</v>
      </c>
      <c r="D343" s="98">
        <v>445.62113300000095</v>
      </c>
      <c r="E343" s="98">
        <v>498.59602899999999</v>
      </c>
      <c r="F343" s="98">
        <v>409.19512900000001</v>
      </c>
      <c r="G343" s="98">
        <v>310.47893600000003</v>
      </c>
      <c r="H343" s="98">
        <v>142.69660100000002</v>
      </c>
      <c r="I343" s="98">
        <v>143.33754000000002</v>
      </c>
      <c r="J343" s="98">
        <v>12.135092</v>
      </c>
      <c r="K343" s="98">
        <v>300.76823199999978</v>
      </c>
      <c r="L343" s="98">
        <v>367.61190700000003</v>
      </c>
      <c r="M343" s="98">
        <v>424.77495900000002</v>
      </c>
      <c r="N343" s="98">
        <v>463.52335200000005</v>
      </c>
      <c r="O343" s="98">
        <v>258.84503899999999</v>
      </c>
      <c r="P343" s="97">
        <f t="shared" si="4"/>
        <v>3777.5839490000008</v>
      </c>
      <c r="W343" s="57"/>
      <c r="X343" s="56"/>
    </row>
    <row r="344" spans="2:24" x14ac:dyDescent="0.2">
      <c r="B344" s="72" t="s">
        <v>565</v>
      </c>
      <c r="C344" s="93" t="s">
        <v>723</v>
      </c>
      <c r="D344" s="98">
        <v>271.83849500000002</v>
      </c>
      <c r="E344" s="98">
        <v>147.05759099999997</v>
      </c>
      <c r="F344" s="98">
        <v>141.78385299999999</v>
      </c>
      <c r="G344" s="98">
        <v>119.25282199999999</v>
      </c>
      <c r="H344" s="98">
        <v>617.86854099999994</v>
      </c>
      <c r="I344" s="98">
        <v>1392.1527599999999</v>
      </c>
      <c r="J344" s="98">
        <v>1545.5449960000001</v>
      </c>
      <c r="K344" s="98">
        <v>1506.1581349999992</v>
      </c>
      <c r="L344" s="98">
        <v>634.379456</v>
      </c>
      <c r="M344" s="98">
        <v>662.25696499999992</v>
      </c>
      <c r="N344" s="98">
        <v>431.17228399999999</v>
      </c>
      <c r="O344" s="98">
        <v>301.23110300000002</v>
      </c>
      <c r="P344" s="97">
        <f t="shared" si="4"/>
        <v>7770.6970009999986</v>
      </c>
      <c r="W344" s="57"/>
      <c r="X344" s="56"/>
    </row>
    <row r="345" spans="2:24" x14ac:dyDescent="0.2">
      <c r="B345" s="72" t="s">
        <v>743</v>
      </c>
      <c r="C345" s="93" t="s">
        <v>723</v>
      </c>
      <c r="D345" s="98">
        <v>0</v>
      </c>
      <c r="E345" s="98">
        <v>0</v>
      </c>
      <c r="F345" s="98">
        <v>0</v>
      </c>
      <c r="G345" s="98">
        <v>0</v>
      </c>
      <c r="H345" s="98">
        <v>0</v>
      </c>
      <c r="I345" s="98">
        <v>0</v>
      </c>
      <c r="J345" s="98">
        <v>0</v>
      </c>
      <c r="K345" s="98">
        <v>0</v>
      </c>
      <c r="L345" s="98">
        <v>0</v>
      </c>
      <c r="M345" s="98">
        <v>0</v>
      </c>
      <c r="N345" s="98">
        <v>0</v>
      </c>
      <c r="O345" s="98">
        <v>0</v>
      </c>
      <c r="P345" s="97">
        <f t="shared" si="4"/>
        <v>0</v>
      </c>
      <c r="W345" s="57"/>
      <c r="X345" s="56"/>
    </row>
    <row r="346" spans="2:24" x14ac:dyDescent="0.2">
      <c r="B346" s="72" t="s">
        <v>867</v>
      </c>
      <c r="C346" s="93" t="s">
        <v>723</v>
      </c>
      <c r="D346" s="98">
        <v>0</v>
      </c>
      <c r="E346" s="98">
        <v>0</v>
      </c>
      <c r="F346" s="98">
        <v>0</v>
      </c>
      <c r="G346" s="98">
        <v>0</v>
      </c>
      <c r="H346" s="98">
        <v>50.529509000000004</v>
      </c>
      <c r="I346" s="98">
        <v>504.51717999999994</v>
      </c>
      <c r="J346" s="98">
        <v>812.85596999999996</v>
      </c>
      <c r="K346" s="98">
        <v>1076.7718050000003</v>
      </c>
      <c r="L346" s="98">
        <v>1546.8933849999999</v>
      </c>
      <c r="M346" s="98">
        <v>1910.5323370000001</v>
      </c>
      <c r="N346" s="98">
        <v>2467.1093689999998</v>
      </c>
      <c r="O346" s="98">
        <v>2622.132736</v>
      </c>
      <c r="P346" s="97">
        <f t="shared" si="4"/>
        <v>10991.342290999999</v>
      </c>
      <c r="W346" s="57"/>
      <c r="X346" s="56"/>
    </row>
    <row r="347" spans="2:24" x14ac:dyDescent="0.2">
      <c r="B347" s="72" t="s">
        <v>868</v>
      </c>
      <c r="C347" s="93" t="s">
        <v>723</v>
      </c>
      <c r="D347" s="98">
        <v>0</v>
      </c>
      <c r="E347" s="98">
        <v>0</v>
      </c>
      <c r="F347" s="98">
        <v>0</v>
      </c>
      <c r="G347" s="98">
        <v>0</v>
      </c>
      <c r="H347" s="98">
        <v>0</v>
      </c>
      <c r="I347" s="98">
        <v>0</v>
      </c>
      <c r="J347" s="98">
        <v>0</v>
      </c>
      <c r="K347" s="98">
        <v>93.21292600000001</v>
      </c>
      <c r="L347" s="98">
        <v>355.60191900000001</v>
      </c>
      <c r="M347" s="98">
        <v>665.38743899999997</v>
      </c>
      <c r="N347" s="98">
        <v>893.35785299999998</v>
      </c>
      <c r="O347" s="98">
        <v>863.53534099999899</v>
      </c>
      <c r="P347" s="97">
        <f t="shared" si="4"/>
        <v>2871.0954779999988</v>
      </c>
      <c r="W347" s="57"/>
      <c r="X347" s="56"/>
    </row>
    <row r="348" spans="2:24" x14ac:dyDescent="0.2">
      <c r="B348" s="72" t="s">
        <v>110</v>
      </c>
      <c r="C348" s="93" t="s">
        <v>723</v>
      </c>
      <c r="D348" s="98">
        <v>1405.3110060000001</v>
      </c>
      <c r="E348" s="98">
        <v>1122.979705</v>
      </c>
      <c r="F348" s="98">
        <v>1449.4817819999998</v>
      </c>
      <c r="G348" s="98">
        <v>1236.3723580000001</v>
      </c>
      <c r="H348" s="98">
        <v>1692.6155240000001</v>
      </c>
      <c r="I348" s="98">
        <v>1809.7312720000002</v>
      </c>
      <c r="J348" s="98">
        <v>2130.639964</v>
      </c>
      <c r="K348" s="98">
        <v>2309.0444550000011</v>
      </c>
      <c r="L348" s="98">
        <v>1959.6367700000001</v>
      </c>
      <c r="M348" s="98">
        <v>1792.9999190000001</v>
      </c>
      <c r="N348" s="98">
        <v>2500.601525</v>
      </c>
      <c r="O348" s="98">
        <v>1857.686997</v>
      </c>
      <c r="P348" s="97">
        <f t="shared" si="4"/>
        <v>21267.101277000005</v>
      </c>
      <c r="W348" s="57"/>
      <c r="X348" s="56"/>
    </row>
    <row r="349" spans="2:24" x14ac:dyDescent="0.2">
      <c r="B349" s="72" t="s">
        <v>150</v>
      </c>
      <c r="C349" s="93" t="s">
        <v>723</v>
      </c>
      <c r="D349" s="98">
        <v>1590.180357</v>
      </c>
      <c r="E349" s="98">
        <v>1328.268638</v>
      </c>
      <c r="F349" s="98">
        <v>1725.8753879999997</v>
      </c>
      <c r="G349" s="98">
        <v>1738.7252749999998</v>
      </c>
      <c r="H349" s="98">
        <v>2365.2426970000001</v>
      </c>
      <c r="I349" s="98">
        <v>2680.9961600000001</v>
      </c>
      <c r="J349" s="98">
        <v>3180.9828260000004</v>
      </c>
      <c r="K349" s="98">
        <v>3226.925184000002</v>
      </c>
      <c r="L349" s="98">
        <v>2626.0835219999999</v>
      </c>
      <c r="M349" s="98">
        <v>2338.909936</v>
      </c>
      <c r="N349" s="98">
        <v>2947.872476</v>
      </c>
      <c r="O349" s="98">
        <v>2644.9178179999999</v>
      </c>
      <c r="P349" s="97">
        <f t="shared" si="4"/>
        <v>28394.980277000002</v>
      </c>
      <c r="W349" s="57"/>
      <c r="X349" s="56"/>
    </row>
    <row r="350" spans="2:24" x14ac:dyDescent="0.2">
      <c r="B350" s="72" t="s">
        <v>689</v>
      </c>
      <c r="C350" s="93" t="s">
        <v>723</v>
      </c>
      <c r="D350" s="98">
        <v>839.68946499999993</v>
      </c>
      <c r="E350" s="98">
        <v>680.75595200000009</v>
      </c>
      <c r="F350" s="98">
        <v>608.28552500000001</v>
      </c>
      <c r="G350" s="98">
        <v>426.17608799999999</v>
      </c>
      <c r="H350" s="98">
        <v>292.35475199999996</v>
      </c>
      <c r="I350" s="98">
        <v>240.09544200000002</v>
      </c>
      <c r="J350" s="98">
        <v>314.67051500000002</v>
      </c>
      <c r="K350" s="98">
        <v>410.50125899999995</v>
      </c>
      <c r="L350" s="98">
        <v>521.54660000000001</v>
      </c>
      <c r="M350" s="98">
        <v>629.82116399999995</v>
      </c>
      <c r="N350" s="98">
        <v>771.53938100000005</v>
      </c>
      <c r="O350" s="98">
        <v>881.71051800000009</v>
      </c>
      <c r="P350" s="97">
        <f t="shared" si="4"/>
        <v>6617.1466610000007</v>
      </c>
      <c r="W350" s="57"/>
      <c r="X350" s="56"/>
    </row>
    <row r="351" spans="2:24" x14ac:dyDescent="0.2">
      <c r="B351" s="72" t="s">
        <v>771</v>
      </c>
      <c r="C351" s="93" t="s">
        <v>723</v>
      </c>
      <c r="D351" s="98">
        <v>24081.262400000003</v>
      </c>
      <c r="E351" s="98">
        <v>17910.661389000001</v>
      </c>
      <c r="F351" s="98">
        <v>19684.469573999999</v>
      </c>
      <c r="G351" s="98">
        <v>17851.122959999997</v>
      </c>
      <c r="H351" s="98">
        <v>19899.033305000001</v>
      </c>
      <c r="I351" s="98">
        <v>17008.471453999999</v>
      </c>
      <c r="J351" s="98">
        <v>17883.903200000001</v>
      </c>
      <c r="K351" s="98">
        <v>20692.569691000008</v>
      </c>
      <c r="L351" s="98">
        <v>21695.838252000001</v>
      </c>
      <c r="M351" s="98">
        <v>23431.047227000003</v>
      </c>
      <c r="N351" s="98">
        <v>21584.006005000003</v>
      </c>
      <c r="O351" s="98">
        <v>22962.567834000001</v>
      </c>
      <c r="P351" s="97">
        <f t="shared" si="4"/>
        <v>244684.95329100004</v>
      </c>
      <c r="W351" s="57"/>
      <c r="X351" s="56"/>
    </row>
    <row r="352" spans="2:24" x14ac:dyDescent="0.2">
      <c r="B352" s="72" t="s">
        <v>758</v>
      </c>
      <c r="C352" s="93" t="s">
        <v>723</v>
      </c>
      <c r="D352" s="98">
        <v>1550.145728</v>
      </c>
      <c r="E352" s="98">
        <v>1167.4168530000002</v>
      </c>
      <c r="F352" s="98">
        <v>1913.5585639999999</v>
      </c>
      <c r="G352" s="98">
        <v>1539.3740719999998</v>
      </c>
      <c r="H352" s="98">
        <v>1203.738202</v>
      </c>
      <c r="I352" s="98">
        <v>1378.251884</v>
      </c>
      <c r="J352" s="98">
        <v>1503.036073</v>
      </c>
      <c r="K352" s="98">
        <v>1942.3612979999994</v>
      </c>
      <c r="L352" s="98">
        <v>2086.7941140000003</v>
      </c>
      <c r="M352" s="98">
        <v>2457.6749569999997</v>
      </c>
      <c r="N352" s="98">
        <v>2391.9874529999997</v>
      </c>
      <c r="O352" s="98">
        <v>2475.267805</v>
      </c>
      <c r="P352" s="97">
        <f t="shared" si="4"/>
        <v>21609.607003000001</v>
      </c>
      <c r="W352" s="57"/>
      <c r="X352" s="56"/>
    </row>
    <row r="353" spans="2:24" x14ac:dyDescent="0.2">
      <c r="B353" s="72" t="s">
        <v>759</v>
      </c>
      <c r="C353" s="93" t="s">
        <v>723</v>
      </c>
      <c r="D353" s="98">
        <v>2263.8722299999999</v>
      </c>
      <c r="E353" s="98">
        <v>1150.2917629999999</v>
      </c>
      <c r="F353" s="98">
        <v>1834.18839</v>
      </c>
      <c r="G353" s="98">
        <v>1500.8722049999999</v>
      </c>
      <c r="H353" s="98">
        <v>1216.556998</v>
      </c>
      <c r="I353" s="98">
        <v>1392.9208300000003</v>
      </c>
      <c r="J353" s="98">
        <v>1493.6749280000001</v>
      </c>
      <c r="K353" s="98">
        <v>1955.6500709999996</v>
      </c>
      <c r="L353" s="98">
        <v>2095.9849160000003</v>
      </c>
      <c r="M353" s="98">
        <v>2427.7761769999997</v>
      </c>
      <c r="N353" s="98">
        <v>2415.7260969999998</v>
      </c>
      <c r="O353" s="98">
        <v>2453.3111720000002</v>
      </c>
      <c r="P353" s="97">
        <f t="shared" si="4"/>
        <v>22200.825777000002</v>
      </c>
      <c r="W353" s="57"/>
      <c r="X353" s="56"/>
    </row>
    <row r="354" spans="2:24" x14ac:dyDescent="0.2">
      <c r="B354" s="72" t="s">
        <v>872</v>
      </c>
      <c r="C354" s="93" t="s">
        <v>723</v>
      </c>
      <c r="D354" s="98">
        <v>0</v>
      </c>
      <c r="E354" s="98">
        <v>0</v>
      </c>
      <c r="F354" s="98">
        <v>0</v>
      </c>
      <c r="G354" s="98">
        <v>0</v>
      </c>
      <c r="H354" s="98">
        <v>0</v>
      </c>
      <c r="I354" s="98">
        <v>0</v>
      </c>
      <c r="J354" s="98">
        <v>0</v>
      </c>
      <c r="K354" s="98">
        <v>0</v>
      </c>
      <c r="L354" s="98">
        <v>0</v>
      </c>
      <c r="M354" s="98">
        <v>16.371575</v>
      </c>
      <c r="N354" s="98">
        <v>3938.2342549999998</v>
      </c>
      <c r="O354" s="98">
        <v>13164.422919000001</v>
      </c>
      <c r="P354" s="97">
        <f t="shared" si="4"/>
        <v>17119.028749000001</v>
      </c>
      <c r="W354" s="57"/>
      <c r="X354" s="56"/>
    </row>
    <row r="355" spans="2:24" x14ac:dyDescent="0.2">
      <c r="B355" s="72" t="s">
        <v>747</v>
      </c>
      <c r="C355" s="93" t="s">
        <v>723</v>
      </c>
      <c r="D355" s="98">
        <v>858.25565800000004</v>
      </c>
      <c r="E355" s="98">
        <v>666.86712399999999</v>
      </c>
      <c r="F355" s="98">
        <v>664.69731799999909</v>
      </c>
      <c r="G355" s="98">
        <v>380.00798200000003</v>
      </c>
      <c r="H355" s="98">
        <v>229.52722299999999</v>
      </c>
      <c r="I355" s="98">
        <v>199.92527999999999</v>
      </c>
      <c r="J355" s="98">
        <v>286.29411499999998</v>
      </c>
      <c r="K355" s="98">
        <v>375.19727599999999</v>
      </c>
      <c r="L355" s="98">
        <v>492.760873</v>
      </c>
      <c r="M355" s="98">
        <v>645.47624999999891</v>
      </c>
      <c r="N355" s="98">
        <v>815.24879899999996</v>
      </c>
      <c r="O355" s="98">
        <v>827.29686700000002</v>
      </c>
      <c r="P355" s="97">
        <f t="shared" si="4"/>
        <v>6441.554764999998</v>
      </c>
      <c r="W355" s="57"/>
      <c r="X355" s="56"/>
    </row>
    <row r="356" spans="2:24" x14ac:dyDescent="0.2">
      <c r="B356" s="72" t="s">
        <v>869</v>
      </c>
      <c r="C356" s="93" t="s">
        <v>723</v>
      </c>
      <c r="D356" s="98">
        <v>0</v>
      </c>
      <c r="E356" s="98">
        <v>492.91396800000001</v>
      </c>
      <c r="F356" s="98">
        <v>522.89414299999999</v>
      </c>
      <c r="G356" s="98">
        <v>393.26286300000004</v>
      </c>
      <c r="H356" s="98">
        <v>237.71468999999999</v>
      </c>
      <c r="I356" s="98">
        <v>213.15761500000002</v>
      </c>
      <c r="J356" s="98">
        <v>232.795075</v>
      </c>
      <c r="K356" s="98">
        <v>151.54926599999976</v>
      </c>
      <c r="L356" s="98">
        <v>268.49330500000002</v>
      </c>
      <c r="M356" s="98">
        <v>429.86877199999998</v>
      </c>
      <c r="N356" s="98">
        <v>780.30177400000002</v>
      </c>
      <c r="O356" s="98">
        <v>881.22480699999994</v>
      </c>
      <c r="P356" s="97">
        <f t="shared" si="4"/>
        <v>4604.1762779999999</v>
      </c>
      <c r="W356" s="57"/>
      <c r="X356" s="56"/>
    </row>
    <row r="357" spans="2:24" x14ac:dyDescent="0.2">
      <c r="B357" s="72" t="s">
        <v>487</v>
      </c>
      <c r="C357" s="93" t="s">
        <v>723</v>
      </c>
      <c r="D357" s="98">
        <v>0</v>
      </c>
      <c r="E357" s="98">
        <v>0</v>
      </c>
      <c r="F357" s="98">
        <v>37.651030999999996</v>
      </c>
      <c r="G357" s="98">
        <v>6.4768629999999998</v>
      </c>
      <c r="H357" s="98">
        <v>7.3882419999999991</v>
      </c>
      <c r="I357" s="98">
        <v>0.19270699999999999</v>
      </c>
      <c r="J357" s="98">
        <v>0</v>
      </c>
      <c r="K357" s="98">
        <v>0</v>
      </c>
      <c r="L357" s="98">
        <v>0</v>
      </c>
      <c r="M357" s="98">
        <v>0</v>
      </c>
      <c r="N357" s="98">
        <v>0</v>
      </c>
      <c r="O357" s="98">
        <v>0</v>
      </c>
      <c r="P357" s="97">
        <f t="shared" si="4"/>
        <v>51.708842999999995</v>
      </c>
      <c r="W357" s="57"/>
      <c r="X357" s="56"/>
    </row>
    <row r="358" spans="2:24" x14ac:dyDescent="0.2">
      <c r="B358" s="111" t="s">
        <v>6</v>
      </c>
      <c r="C358" s="112"/>
      <c r="D358" s="96">
        <f t="shared" ref="D358:P358" si="5">SUM(D9:D357)</f>
        <v>1210759.2132500084</v>
      </c>
      <c r="E358" s="96">
        <f t="shared" si="5"/>
        <v>1005022.8287397164</v>
      </c>
      <c r="F358" s="96">
        <f t="shared" si="5"/>
        <v>1146966.701142912</v>
      </c>
      <c r="G358" s="96">
        <f t="shared" si="5"/>
        <v>952914.53326548787</v>
      </c>
      <c r="H358" s="96">
        <f t="shared" si="5"/>
        <v>999558.99804528395</v>
      </c>
      <c r="I358" s="96">
        <f t="shared" si="5"/>
        <v>1103659.9546793671</v>
      </c>
      <c r="J358" s="96">
        <f t="shared" si="5"/>
        <v>1196867.2420149585</v>
      </c>
      <c r="K358" s="96">
        <f t="shared" si="5"/>
        <v>1343136.3510576473</v>
      </c>
      <c r="L358" s="96">
        <f t="shared" si="5"/>
        <v>1233212.8223663147</v>
      </c>
      <c r="M358" s="96">
        <f t="shared" si="5"/>
        <v>1473652.0614483734</v>
      </c>
      <c r="N358" s="96">
        <f t="shared" si="5"/>
        <v>1455701.4739715517</v>
      </c>
      <c r="O358" s="96">
        <f t="shared" si="5"/>
        <v>1534556.6156805952</v>
      </c>
      <c r="P358" s="96">
        <f t="shared" si="5"/>
        <v>14656008.795662202</v>
      </c>
      <c r="W358" s="56"/>
      <c r="X358" s="56"/>
    </row>
    <row r="359" spans="2:24" x14ac:dyDescent="0.2">
      <c r="W359" s="56"/>
      <c r="X359" s="56"/>
    </row>
    <row r="360" spans="2:24" x14ac:dyDescent="0.2">
      <c r="W360" s="56"/>
      <c r="X360" s="56"/>
    </row>
    <row r="361" spans="2:24" x14ac:dyDescent="0.2">
      <c r="W361" s="56"/>
      <c r="X361" s="56"/>
    </row>
    <row r="362" spans="2:24" x14ac:dyDescent="0.2">
      <c r="W362" s="56"/>
      <c r="X362" s="56"/>
    </row>
    <row r="363" spans="2:24" x14ac:dyDescent="0.2">
      <c r="W363" s="56"/>
      <c r="X363" s="56"/>
    </row>
    <row r="364" spans="2:24" x14ac:dyDescent="0.2">
      <c r="W364" s="56"/>
      <c r="X364" s="56"/>
    </row>
    <row r="365" spans="2:24" x14ac:dyDescent="0.2">
      <c r="W365" s="56"/>
      <c r="X365" s="56"/>
    </row>
    <row r="366" spans="2:24" x14ac:dyDescent="0.2">
      <c r="W366" s="56"/>
      <c r="X366" s="56"/>
    </row>
    <row r="367" spans="2:24" x14ac:dyDescent="0.2">
      <c r="W367" s="56"/>
      <c r="X367" s="56"/>
    </row>
    <row r="368" spans="2:24" x14ac:dyDescent="0.2">
      <c r="W368" s="56"/>
      <c r="X368" s="56"/>
    </row>
  </sheetData>
  <mergeCells count="4">
    <mergeCell ref="B6:B8"/>
    <mergeCell ref="C6:C8"/>
    <mergeCell ref="P6:P8"/>
    <mergeCell ref="B358:C358"/>
  </mergeCells>
  <conditionalFormatting sqref="D4:O357">
    <cfRule type="cellIs" dxfId="185" priority="73" stopIfTrue="1" operator="equal">
      <formula>0</formula>
    </cfRule>
  </conditionalFormatting>
  <conditionalFormatting sqref="D358:O358">
    <cfRule type="cellIs" dxfId="184" priority="6" stopIfTrue="1" operator="equal">
      <formula>0</formula>
    </cfRule>
  </conditionalFormatting>
  <conditionalFormatting sqref="D358:O358">
    <cfRule type="cellIs" dxfId="183" priority="5" stopIfTrue="1" operator="equal">
      <formula>0</formula>
    </cfRule>
  </conditionalFormatting>
  <conditionalFormatting sqref="D358:O358">
    <cfRule type="cellIs" dxfId="182" priority="4" stopIfTrue="1" operator="equal">
      <formula>0</formula>
    </cfRule>
  </conditionalFormatting>
  <conditionalFormatting sqref="P358">
    <cfRule type="cellIs" dxfId="181" priority="3" stopIfTrue="1" operator="equal">
      <formula>0</formula>
    </cfRule>
  </conditionalFormatting>
  <conditionalFormatting sqref="P358">
    <cfRule type="cellIs" dxfId="180" priority="2" stopIfTrue="1" operator="equal">
      <formula>0</formula>
    </cfRule>
  </conditionalFormatting>
  <conditionalFormatting sqref="P358">
    <cfRule type="cellIs" dxfId="179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 filterMode="1"/>
  <dimension ref="A2:L355"/>
  <sheetViews>
    <sheetView workbookViewId="0">
      <selection activeCell="D2" sqref="D2:H109"/>
    </sheetView>
  </sheetViews>
  <sheetFormatPr baseColWidth="10" defaultRowHeight="12.75" x14ac:dyDescent="0.2"/>
  <cols>
    <col min="1" max="1" width="25" bestFit="1" customWidth="1"/>
    <col min="2" max="2" width="24.85546875" bestFit="1" customWidth="1"/>
    <col min="4" max="4" width="30" bestFit="1" customWidth="1"/>
    <col min="6" max="6" width="15.7109375" bestFit="1" customWidth="1"/>
    <col min="10" max="10" width="30" bestFit="1" customWidth="1"/>
    <col min="11" max="11" width="35.7109375" bestFit="1" customWidth="1"/>
  </cols>
  <sheetData>
    <row r="2" spans="1:12" x14ac:dyDescent="0.2">
      <c r="A2" s="4" t="s">
        <v>176</v>
      </c>
      <c r="B2" s="4"/>
      <c r="D2" s="4" t="s">
        <v>177</v>
      </c>
      <c r="E2" s="4" t="s">
        <v>178</v>
      </c>
      <c r="F2" s="4" t="s">
        <v>545</v>
      </c>
      <c r="G2" s="4" t="s">
        <v>546</v>
      </c>
    </row>
    <row r="3" spans="1:12" hidden="1" x14ac:dyDescent="0.2">
      <c r="A3" t="s">
        <v>102</v>
      </c>
      <c r="B3">
        <f>COUNTIF($D$3:$D$133,A3)</f>
        <v>1</v>
      </c>
      <c r="D3" t="s">
        <v>38</v>
      </c>
      <c r="E3">
        <f>COUNTIF($A$3:$A$95,D3)</f>
        <v>1</v>
      </c>
      <c r="I3" t="str">
        <f>RIGHT(LEFT(K3,9),2)</f>
        <v>HP</v>
      </c>
      <c r="J3" t="s">
        <v>2</v>
      </c>
      <c r="K3" t="s">
        <v>183</v>
      </c>
    </row>
    <row r="4" spans="1:12" hidden="1" x14ac:dyDescent="0.2">
      <c r="A4" t="s">
        <v>10</v>
      </c>
      <c r="B4">
        <f t="shared" ref="B4:B67" si="0">COUNTIF($D$3:$D$133,A4)</f>
        <v>1</v>
      </c>
      <c r="D4" t="s">
        <v>131</v>
      </c>
      <c r="E4">
        <f t="shared" ref="E4:E67" si="1">COUNTIF($A$3:$A$95,D4)</f>
        <v>1</v>
      </c>
      <c r="I4" t="str">
        <f t="shared" ref="I4:I67" si="2">RIGHT(LEFT(K4,9),2)</f>
        <v>TE</v>
      </c>
      <c r="J4" t="s">
        <v>2</v>
      </c>
      <c r="K4" t="s">
        <v>184</v>
      </c>
    </row>
    <row r="5" spans="1:12" hidden="1" x14ac:dyDescent="0.2">
      <c r="A5" t="s">
        <v>38</v>
      </c>
      <c r="B5">
        <f t="shared" si="0"/>
        <v>1</v>
      </c>
      <c r="D5" t="s">
        <v>74</v>
      </c>
      <c r="E5">
        <f t="shared" si="1"/>
        <v>1</v>
      </c>
      <c r="I5" t="str">
        <f t="shared" si="2"/>
        <v>TE</v>
      </c>
      <c r="J5" t="s">
        <v>2</v>
      </c>
      <c r="K5" t="s">
        <v>185</v>
      </c>
    </row>
    <row r="6" spans="1:12" hidden="1" x14ac:dyDescent="0.2">
      <c r="A6" t="s">
        <v>14</v>
      </c>
      <c r="B6">
        <f t="shared" si="0"/>
        <v>1</v>
      </c>
      <c r="D6" t="s">
        <v>75</v>
      </c>
      <c r="E6">
        <f t="shared" si="1"/>
        <v>1</v>
      </c>
      <c r="I6" t="str">
        <f t="shared" si="2"/>
        <v>HP</v>
      </c>
      <c r="J6" t="s">
        <v>76</v>
      </c>
      <c r="K6" t="s">
        <v>186</v>
      </c>
      <c r="L6" s="4" t="s">
        <v>172</v>
      </c>
    </row>
    <row r="7" spans="1:12" hidden="1" x14ac:dyDescent="0.2">
      <c r="A7" t="s">
        <v>15</v>
      </c>
      <c r="B7">
        <f t="shared" si="0"/>
        <v>1</v>
      </c>
      <c r="D7" t="s">
        <v>54</v>
      </c>
      <c r="E7">
        <f t="shared" si="1"/>
        <v>1</v>
      </c>
      <c r="I7" t="str">
        <f t="shared" si="2"/>
        <v>HP</v>
      </c>
      <c r="J7" t="s">
        <v>1</v>
      </c>
      <c r="K7" t="s">
        <v>187</v>
      </c>
    </row>
    <row r="8" spans="1:12" hidden="1" x14ac:dyDescent="0.2">
      <c r="A8" t="s">
        <v>16</v>
      </c>
      <c r="B8">
        <f t="shared" si="0"/>
        <v>1</v>
      </c>
      <c r="D8" s="5" t="s">
        <v>4</v>
      </c>
      <c r="E8" s="5">
        <f t="shared" si="1"/>
        <v>0</v>
      </c>
      <c r="F8" s="4" t="s">
        <v>182</v>
      </c>
      <c r="I8" t="str">
        <f t="shared" si="2"/>
        <v>HE</v>
      </c>
      <c r="J8" t="s">
        <v>8</v>
      </c>
      <c r="K8" t="s">
        <v>188</v>
      </c>
    </row>
    <row r="9" spans="1:12" x14ac:dyDescent="0.2">
      <c r="A9" t="s">
        <v>0</v>
      </c>
      <c r="B9">
        <f t="shared" si="0"/>
        <v>1</v>
      </c>
      <c r="D9" s="5" t="s">
        <v>76</v>
      </c>
      <c r="E9" s="5">
        <f t="shared" si="1"/>
        <v>0</v>
      </c>
      <c r="F9" s="10" t="s">
        <v>548</v>
      </c>
      <c r="G9" s="4" t="s">
        <v>538</v>
      </c>
      <c r="I9" t="str">
        <f t="shared" si="2"/>
        <v>HP</v>
      </c>
      <c r="J9" t="s">
        <v>124</v>
      </c>
      <c r="K9" t="s">
        <v>189</v>
      </c>
    </row>
    <row r="10" spans="1:12" hidden="1" x14ac:dyDescent="0.2">
      <c r="A10" t="s">
        <v>12</v>
      </c>
      <c r="B10">
        <f t="shared" si="0"/>
        <v>1</v>
      </c>
      <c r="D10" t="s">
        <v>2</v>
      </c>
      <c r="E10">
        <f t="shared" si="1"/>
        <v>1</v>
      </c>
      <c r="I10" t="str">
        <f t="shared" si="2"/>
        <v>HE</v>
      </c>
      <c r="J10" t="s">
        <v>2</v>
      </c>
      <c r="K10" t="s">
        <v>190</v>
      </c>
    </row>
    <row r="11" spans="1:12" hidden="1" x14ac:dyDescent="0.2">
      <c r="A11" t="s">
        <v>2</v>
      </c>
      <c r="B11">
        <f t="shared" si="0"/>
        <v>1</v>
      </c>
      <c r="D11" s="5" t="s">
        <v>128</v>
      </c>
      <c r="E11" s="5">
        <f t="shared" si="1"/>
        <v>0</v>
      </c>
      <c r="F11" s="4" t="s">
        <v>181</v>
      </c>
      <c r="I11" t="str">
        <f t="shared" si="2"/>
        <v>HE</v>
      </c>
      <c r="J11" t="s">
        <v>2</v>
      </c>
      <c r="K11" t="s">
        <v>191</v>
      </c>
    </row>
    <row r="12" spans="1:12" hidden="1" x14ac:dyDescent="0.2">
      <c r="A12" t="s">
        <v>17</v>
      </c>
      <c r="B12">
        <f t="shared" si="0"/>
        <v>1</v>
      </c>
      <c r="D12" t="s">
        <v>77</v>
      </c>
      <c r="E12">
        <f t="shared" si="1"/>
        <v>1</v>
      </c>
      <c r="I12" t="str">
        <f t="shared" si="2"/>
        <v>HP</v>
      </c>
      <c r="J12" t="s">
        <v>2</v>
      </c>
      <c r="K12" t="s">
        <v>192</v>
      </c>
    </row>
    <row r="13" spans="1:12" hidden="1" x14ac:dyDescent="0.2">
      <c r="A13" t="s">
        <v>3</v>
      </c>
      <c r="B13">
        <f t="shared" si="0"/>
        <v>1</v>
      </c>
      <c r="D13" t="s">
        <v>18</v>
      </c>
      <c r="E13">
        <f t="shared" si="1"/>
        <v>1</v>
      </c>
      <c r="I13" t="str">
        <f t="shared" si="2"/>
        <v>HP</v>
      </c>
      <c r="J13" t="s">
        <v>2</v>
      </c>
      <c r="K13" t="s">
        <v>193</v>
      </c>
    </row>
    <row r="14" spans="1:12" hidden="1" x14ac:dyDescent="0.2">
      <c r="A14" t="s">
        <v>74</v>
      </c>
      <c r="B14">
        <f t="shared" si="0"/>
        <v>1</v>
      </c>
      <c r="D14" t="s">
        <v>66</v>
      </c>
      <c r="E14">
        <f t="shared" si="1"/>
        <v>1</v>
      </c>
      <c r="I14" t="str">
        <f t="shared" si="2"/>
        <v>HP</v>
      </c>
      <c r="J14" t="s">
        <v>2</v>
      </c>
      <c r="K14" t="s">
        <v>194</v>
      </c>
    </row>
    <row r="15" spans="1:12" hidden="1" x14ac:dyDescent="0.2">
      <c r="A15" t="s">
        <v>1</v>
      </c>
      <c r="B15">
        <f t="shared" si="0"/>
        <v>1</v>
      </c>
      <c r="D15" t="s">
        <v>57</v>
      </c>
      <c r="E15">
        <f t="shared" si="1"/>
        <v>1</v>
      </c>
      <c r="I15" t="str">
        <f t="shared" si="2"/>
        <v>HP</v>
      </c>
      <c r="J15" t="s">
        <v>2</v>
      </c>
      <c r="K15" t="s">
        <v>195</v>
      </c>
    </row>
    <row r="16" spans="1:12" hidden="1" x14ac:dyDescent="0.2">
      <c r="A16" t="s">
        <v>18</v>
      </c>
      <c r="B16">
        <f t="shared" si="0"/>
        <v>1</v>
      </c>
      <c r="D16" t="s">
        <v>71</v>
      </c>
      <c r="E16">
        <f t="shared" si="1"/>
        <v>1</v>
      </c>
      <c r="I16" t="str">
        <f t="shared" si="2"/>
        <v>OL</v>
      </c>
      <c r="J16" t="s">
        <v>2</v>
      </c>
      <c r="K16" t="s">
        <v>196</v>
      </c>
    </row>
    <row r="17" spans="1:11" hidden="1" x14ac:dyDescent="0.2">
      <c r="A17" t="s">
        <v>52</v>
      </c>
      <c r="B17">
        <f t="shared" si="0"/>
        <v>1</v>
      </c>
      <c r="D17" t="s">
        <v>78</v>
      </c>
      <c r="E17" s="5">
        <f t="shared" si="1"/>
        <v>0</v>
      </c>
      <c r="F17" s="4" t="s">
        <v>181</v>
      </c>
      <c r="I17" t="str">
        <f t="shared" si="2"/>
        <v>HP</v>
      </c>
      <c r="J17" t="s">
        <v>141</v>
      </c>
      <c r="K17" t="s">
        <v>197</v>
      </c>
    </row>
    <row r="18" spans="1:11" hidden="1" x14ac:dyDescent="0.2">
      <c r="A18" t="s">
        <v>99</v>
      </c>
      <c r="B18">
        <f t="shared" si="0"/>
        <v>1</v>
      </c>
      <c r="D18" t="s">
        <v>14</v>
      </c>
      <c r="E18">
        <f t="shared" si="1"/>
        <v>1</v>
      </c>
      <c r="I18" t="str">
        <f t="shared" si="2"/>
        <v>HE</v>
      </c>
      <c r="J18" t="s">
        <v>2</v>
      </c>
      <c r="K18" t="s">
        <v>198</v>
      </c>
    </row>
    <row r="19" spans="1:11" hidden="1" x14ac:dyDescent="0.2">
      <c r="A19" t="s">
        <v>54</v>
      </c>
      <c r="B19">
        <f t="shared" si="0"/>
        <v>1</v>
      </c>
      <c r="D19" t="s">
        <v>48</v>
      </c>
      <c r="E19" s="5">
        <f t="shared" si="1"/>
        <v>0</v>
      </c>
      <c r="F19" s="4" t="s">
        <v>181</v>
      </c>
      <c r="I19" t="str">
        <f t="shared" si="2"/>
        <v>HE</v>
      </c>
      <c r="J19" t="s">
        <v>2</v>
      </c>
      <c r="K19" t="s">
        <v>199</v>
      </c>
    </row>
    <row r="20" spans="1:11" hidden="1" x14ac:dyDescent="0.2">
      <c r="A20" t="s">
        <v>20</v>
      </c>
      <c r="B20">
        <f t="shared" si="0"/>
        <v>1</v>
      </c>
      <c r="D20" t="s">
        <v>79</v>
      </c>
      <c r="E20" s="5">
        <f t="shared" si="1"/>
        <v>0</v>
      </c>
      <c r="F20" s="4" t="s">
        <v>536</v>
      </c>
      <c r="I20" t="str">
        <f t="shared" si="2"/>
        <v>HE</v>
      </c>
      <c r="J20" t="s">
        <v>1</v>
      </c>
      <c r="K20" t="s">
        <v>200</v>
      </c>
    </row>
    <row r="21" spans="1:11" hidden="1" x14ac:dyDescent="0.2">
      <c r="A21" t="s">
        <v>56</v>
      </c>
      <c r="B21">
        <f t="shared" si="0"/>
        <v>1</v>
      </c>
      <c r="D21" t="s">
        <v>50</v>
      </c>
      <c r="E21" s="5">
        <f t="shared" si="1"/>
        <v>0</v>
      </c>
      <c r="F21" s="4" t="s">
        <v>181</v>
      </c>
      <c r="I21" t="str">
        <f t="shared" si="2"/>
        <v>HP</v>
      </c>
      <c r="J21" t="s">
        <v>1</v>
      </c>
      <c r="K21" t="s">
        <v>201</v>
      </c>
    </row>
    <row r="22" spans="1:11" hidden="1" x14ac:dyDescent="0.2">
      <c r="A22" t="s">
        <v>57</v>
      </c>
      <c r="B22">
        <f t="shared" si="0"/>
        <v>1</v>
      </c>
      <c r="D22" t="s">
        <v>1</v>
      </c>
      <c r="E22">
        <f t="shared" si="1"/>
        <v>1</v>
      </c>
      <c r="I22" t="str">
        <f t="shared" si="2"/>
        <v>HP</v>
      </c>
      <c r="J22" t="s">
        <v>2</v>
      </c>
      <c r="K22" t="s">
        <v>202</v>
      </c>
    </row>
    <row r="23" spans="1:11" hidden="1" x14ac:dyDescent="0.2">
      <c r="A23" t="s">
        <v>66</v>
      </c>
      <c r="B23">
        <f t="shared" si="0"/>
        <v>1</v>
      </c>
      <c r="D23" t="s">
        <v>80</v>
      </c>
      <c r="E23">
        <f t="shared" si="1"/>
        <v>1</v>
      </c>
      <c r="I23" t="str">
        <f t="shared" si="2"/>
        <v>HP</v>
      </c>
      <c r="J23" t="s">
        <v>2</v>
      </c>
      <c r="K23" t="s">
        <v>203</v>
      </c>
    </row>
    <row r="24" spans="1:11" hidden="1" x14ac:dyDescent="0.2">
      <c r="A24" t="s">
        <v>69</v>
      </c>
      <c r="B24">
        <f t="shared" si="0"/>
        <v>1</v>
      </c>
      <c r="D24" t="s">
        <v>137</v>
      </c>
      <c r="E24">
        <f t="shared" si="1"/>
        <v>1</v>
      </c>
      <c r="I24" t="str">
        <f t="shared" si="2"/>
        <v>HE</v>
      </c>
      <c r="J24" t="s">
        <v>1</v>
      </c>
      <c r="K24" t="s">
        <v>204</v>
      </c>
    </row>
    <row r="25" spans="1:11" hidden="1" x14ac:dyDescent="0.2">
      <c r="A25" t="s">
        <v>70</v>
      </c>
      <c r="B25">
        <f t="shared" si="0"/>
        <v>1</v>
      </c>
      <c r="D25" t="s">
        <v>69</v>
      </c>
      <c r="E25">
        <f t="shared" si="1"/>
        <v>1</v>
      </c>
      <c r="I25" t="str">
        <f t="shared" si="2"/>
        <v>HP</v>
      </c>
      <c r="J25" t="s">
        <v>111</v>
      </c>
      <c r="K25" t="s">
        <v>205</v>
      </c>
    </row>
    <row r="26" spans="1:11" hidden="1" x14ac:dyDescent="0.2">
      <c r="A26" t="s">
        <v>71</v>
      </c>
      <c r="B26">
        <f t="shared" si="0"/>
        <v>1</v>
      </c>
      <c r="D26" t="s">
        <v>81</v>
      </c>
      <c r="E26" s="5">
        <f t="shared" si="1"/>
        <v>0</v>
      </c>
      <c r="F26" s="4" t="s">
        <v>181</v>
      </c>
      <c r="I26" t="str">
        <f t="shared" si="2"/>
        <v>OS</v>
      </c>
      <c r="J26" t="s">
        <v>111</v>
      </c>
      <c r="K26" t="s">
        <v>206</v>
      </c>
    </row>
    <row r="27" spans="1:11" hidden="1" x14ac:dyDescent="0.2">
      <c r="A27" t="s">
        <v>68</v>
      </c>
      <c r="B27">
        <f t="shared" si="0"/>
        <v>1</v>
      </c>
      <c r="D27" t="s">
        <v>82</v>
      </c>
      <c r="E27" s="5">
        <f t="shared" si="1"/>
        <v>0</v>
      </c>
      <c r="F27" s="4" t="s">
        <v>182</v>
      </c>
      <c r="I27" t="str">
        <f t="shared" si="2"/>
        <v>HP</v>
      </c>
      <c r="J27" t="s">
        <v>140</v>
      </c>
      <c r="K27" t="s">
        <v>207</v>
      </c>
    </row>
    <row r="28" spans="1:11" hidden="1" x14ac:dyDescent="0.2">
      <c r="A28" t="s">
        <v>80</v>
      </c>
      <c r="B28">
        <f t="shared" si="0"/>
        <v>1</v>
      </c>
      <c r="D28" t="s">
        <v>102</v>
      </c>
      <c r="E28">
        <f t="shared" si="1"/>
        <v>1</v>
      </c>
      <c r="I28" t="str">
        <f t="shared" si="2"/>
        <v>OS</v>
      </c>
      <c r="J28" t="s">
        <v>111</v>
      </c>
      <c r="K28" t="s">
        <v>206</v>
      </c>
    </row>
    <row r="29" spans="1:11" x14ac:dyDescent="0.2">
      <c r="A29" t="s">
        <v>89</v>
      </c>
      <c r="B29">
        <f t="shared" si="0"/>
        <v>1</v>
      </c>
      <c r="D29" t="s">
        <v>83</v>
      </c>
      <c r="E29" s="5">
        <f t="shared" si="1"/>
        <v>0</v>
      </c>
      <c r="F29" s="10" t="s">
        <v>549</v>
      </c>
      <c r="G29" s="4" t="s">
        <v>538</v>
      </c>
      <c r="I29" t="str">
        <f t="shared" si="2"/>
        <v>HP</v>
      </c>
      <c r="J29" t="s">
        <v>160</v>
      </c>
      <c r="K29" t="s">
        <v>165</v>
      </c>
    </row>
    <row r="30" spans="1:11" hidden="1" x14ac:dyDescent="0.2">
      <c r="A30" t="s">
        <v>77</v>
      </c>
      <c r="B30">
        <f t="shared" si="0"/>
        <v>1</v>
      </c>
      <c r="D30" t="s">
        <v>84</v>
      </c>
      <c r="E30" s="5">
        <f t="shared" si="1"/>
        <v>0</v>
      </c>
      <c r="F30" s="4" t="s">
        <v>542</v>
      </c>
      <c r="G30" s="4" t="s">
        <v>181</v>
      </c>
      <c r="I30" t="str">
        <f t="shared" si="2"/>
        <v>LE</v>
      </c>
      <c r="J30" t="s">
        <v>111</v>
      </c>
      <c r="K30" t="s">
        <v>208</v>
      </c>
    </row>
    <row r="31" spans="1:11" hidden="1" x14ac:dyDescent="0.2">
      <c r="A31" t="s">
        <v>75</v>
      </c>
      <c r="B31">
        <f t="shared" si="0"/>
        <v>1</v>
      </c>
      <c r="D31" t="s">
        <v>85</v>
      </c>
      <c r="E31" s="5">
        <f t="shared" si="1"/>
        <v>0</v>
      </c>
      <c r="F31" s="4" t="s">
        <v>181</v>
      </c>
      <c r="I31" t="str">
        <f t="shared" si="2"/>
        <v>HO</v>
      </c>
      <c r="J31" t="s">
        <v>1</v>
      </c>
      <c r="K31" t="s">
        <v>209</v>
      </c>
    </row>
    <row r="32" spans="1:11" hidden="1" x14ac:dyDescent="0.2">
      <c r="A32" t="s">
        <v>96</v>
      </c>
      <c r="B32">
        <f t="shared" si="0"/>
        <v>1</v>
      </c>
      <c r="D32" t="s">
        <v>86</v>
      </c>
      <c r="E32" s="5">
        <f t="shared" si="1"/>
        <v>0</v>
      </c>
      <c r="F32" s="4" t="s">
        <v>181</v>
      </c>
      <c r="I32" t="str">
        <f t="shared" si="2"/>
        <v>HP</v>
      </c>
      <c r="J32" t="s">
        <v>2</v>
      </c>
      <c r="K32" t="s">
        <v>210</v>
      </c>
    </row>
    <row r="33" spans="1:11" hidden="1" x14ac:dyDescent="0.2">
      <c r="A33" t="s">
        <v>101</v>
      </c>
      <c r="B33">
        <f t="shared" si="0"/>
        <v>1</v>
      </c>
      <c r="D33" t="s">
        <v>70</v>
      </c>
      <c r="E33">
        <f t="shared" si="1"/>
        <v>1</v>
      </c>
      <c r="I33" t="str">
        <f t="shared" si="2"/>
        <v>TE</v>
      </c>
      <c r="J33" t="s">
        <v>2</v>
      </c>
      <c r="K33" t="s">
        <v>211</v>
      </c>
    </row>
    <row r="34" spans="1:11" x14ac:dyDescent="0.2">
      <c r="A34" t="s">
        <v>100</v>
      </c>
      <c r="B34">
        <f t="shared" si="0"/>
        <v>1</v>
      </c>
      <c r="D34" t="s">
        <v>87</v>
      </c>
      <c r="E34" s="5">
        <f t="shared" si="1"/>
        <v>0</v>
      </c>
      <c r="F34" s="4" t="s">
        <v>550</v>
      </c>
      <c r="G34" s="4" t="s">
        <v>538</v>
      </c>
      <c r="I34" t="str">
        <f t="shared" si="2"/>
        <v>TE</v>
      </c>
      <c r="J34" t="s">
        <v>2</v>
      </c>
      <c r="K34" t="s">
        <v>212</v>
      </c>
    </row>
    <row r="35" spans="1:11" hidden="1" x14ac:dyDescent="0.2">
      <c r="A35" t="s">
        <v>104</v>
      </c>
      <c r="B35">
        <f t="shared" si="0"/>
        <v>1</v>
      </c>
      <c r="D35" t="s">
        <v>10</v>
      </c>
      <c r="E35">
        <f t="shared" si="1"/>
        <v>1</v>
      </c>
      <c r="I35" t="str">
        <f t="shared" si="2"/>
        <v>TE</v>
      </c>
      <c r="J35" t="s">
        <v>2</v>
      </c>
      <c r="K35" t="s">
        <v>212</v>
      </c>
    </row>
    <row r="36" spans="1:11" hidden="1" x14ac:dyDescent="0.2">
      <c r="A36" t="s">
        <v>105</v>
      </c>
      <c r="B36">
        <f t="shared" si="0"/>
        <v>1</v>
      </c>
      <c r="D36" t="s">
        <v>88</v>
      </c>
      <c r="E36" s="5">
        <f t="shared" si="1"/>
        <v>0</v>
      </c>
      <c r="F36" s="4" t="s">
        <v>543</v>
      </c>
      <c r="I36" t="str">
        <f t="shared" si="2"/>
        <v>TE</v>
      </c>
      <c r="J36" t="s">
        <v>2</v>
      </c>
      <c r="K36" t="s">
        <v>213</v>
      </c>
    </row>
    <row r="37" spans="1:11" hidden="1" x14ac:dyDescent="0.2">
      <c r="A37" t="s">
        <v>98</v>
      </c>
      <c r="B37">
        <f t="shared" si="0"/>
        <v>1</v>
      </c>
      <c r="D37" t="s">
        <v>17</v>
      </c>
      <c r="E37">
        <f t="shared" si="1"/>
        <v>1</v>
      </c>
      <c r="I37" t="str">
        <f t="shared" si="2"/>
        <v>TE</v>
      </c>
      <c r="J37" t="s">
        <v>214</v>
      </c>
      <c r="K37" t="s">
        <v>215</v>
      </c>
    </row>
    <row r="38" spans="1:11" hidden="1" x14ac:dyDescent="0.2">
      <c r="A38" t="s">
        <v>107</v>
      </c>
      <c r="B38">
        <f t="shared" si="0"/>
        <v>1</v>
      </c>
      <c r="D38" t="s">
        <v>56</v>
      </c>
      <c r="E38">
        <f t="shared" si="1"/>
        <v>1</v>
      </c>
      <c r="I38" t="str">
        <f t="shared" si="2"/>
        <v>ND</v>
      </c>
      <c r="J38" t="s">
        <v>1</v>
      </c>
      <c r="K38" t="s">
        <v>216</v>
      </c>
    </row>
    <row r="39" spans="1:11" hidden="1" x14ac:dyDescent="0.2">
      <c r="A39" t="s">
        <v>108</v>
      </c>
      <c r="B39">
        <f t="shared" si="0"/>
        <v>1</v>
      </c>
      <c r="D39" t="s">
        <v>15</v>
      </c>
      <c r="E39">
        <f t="shared" si="1"/>
        <v>1</v>
      </c>
      <c r="I39" t="str">
        <f t="shared" si="2"/>
        <v>HP</v>
      </c>
      <c r="J39" t="s">
        <v>3</v>
      </c>
      <c r="K39" t="s">
        <v>217</v>
      </c>
    </row>
    <row r="40" spans="1:11" hidden="1" x14ac:dyDescent="0.2">
      <c r="A40" t="s">
        <v>109</v>
      </c>
      <c r="B40">
        <f t="shared" si="0"/>
        <v>1</v>
      </c>
      <c r="D40" t="s">
        <v>89</v>
      </c>
      <c r="E40">
        <f t="shared" si="1"/>
        <v>1</v>
      </c>
      <c r="I40" t="str">
        <f t="shared" si="2"/>
        <v>HP</v>
      </c>
      <c r="J40" t="s">
        <v>3</v>
      </c>
      <c r="K40" t="s">
        <v>218</v>
      </c>
    </row>
    <row r="41" spans="1:11" hidden="1" x14ac:dyDescent="0.2">
      <c r="A41" t="s">
        <v>110</v>
      </c>
      <c r="B41">
        <f t="shared" si="0"/>
        <v>1</v>
      </c>
      <c r="D41" t="s">
        <v>20</v>
      </c>
      <c r="E41">
        <f t="shared" si="1"/>
        <v>1</v>
      </c>
      <c r="I41" t="str">
        <f t="shared" si="2"/>
        <v>TE</v>
      </c>
      <c r="J41" t="s">
        <v>74</v>
      </c>
      <c r="K41" t="s">
        <v>219</v>
      </c>
    </row>
    <row r="42" spans="1:11" x14ac:dyDescent="0.2">
      <c r="A42" t="s">
        <v>112</v>
      </c>
      <c r="B42">
        <f t="shared" si="0"/>
        <v>1</v>
      </c>
      <c r="D42" t="s">
        <v>111</v>
      </c>
      <c r="E42" s="5">
        <f t="shared" si="1"/>
        <v>0</v>
      </c>
      <c r="F42" s="4" t="s">
        <v>544</v>
      </c>
      <c r="G42" s="4" t="s">
        <v>538</v>
      </c>
      <c r="I42" t="str">
        <f t="shared" si="2"/>
        <v>TE</v>
      </c>
      <c r="J42" t="s">
        <v>2</v>
      </c>
      <c r="K42" t="s">
        <v>220</v>
      </c>
    </row>
    <row r="43" spans="1:11" x14ac:dyDescent="0.2">
      <c r="A43" t="s">
        <v>114</v>
      </c>
      <c r="B43">
        <f t="shared" si="0"/>
        <v>1</v>
      </c>
      <c r="D43" t="s">
        <v>19</v>
      </c>
      <c r="E43" s="5">
        <f t="shared" si="1"/>
        <v>0</v>
      </c>
      <c r="F43" s="4" t="s">
        <v>556</v>
      </c>
      <c r="G43" s="4" t="s">
        <v>537</v>
      </c>
      <c r="H43" s="4" t="s">
        <v>38</v>
      </c>
      <c r="I43" t="str">
        <f t="shared" si="2"/>
        <v>HP</v>
      </c>
      <c r="J43" t="s">
        <v>221</v>
      </c>
      <c r="K43" t="s">
        <v>222</v>
      </c>
    </row>
    <row r="44" spans="1:11" x14ac:dyDescent="0.2">
      <c r="A44" t="s">
        <v>113</v>
      </c>
      <c r="B44">
        <f t="shared" si="0"/>
        <v>1</v>
      </c>
      <c r="D44" t="s">
        <v>58</v>
      </c>
      <c r="E44" s="5">
        <f t="shared" si="1"/>
        <v>0</v>
      </c>
      <c r="F44" s="4" t="s">
        <v>551</v>
      </c>
      <c r="G44" s="4" t="s">
        <v>538</v>
      </c>
      <c r="I44" t="str">
        <f t="shared" si="2"/>
        <v>HP</v>
      </c>
      <c r="J44" t="s">
        <v>221</v>
      </c>
      <c r="K44" t="s">
        <v>223</v>
      </c>
    </row>
    <row r="45" spans="1:11" x14ac:dyDescent="0.2">
      <c r="A45" t="s">
        <v>115</v>
      </c>
      <c r="B45">
        <f t="shared" si="0"/>
        <v>1</v>
      </c>
      <c r="D45" t="s">
        <v>11</v>
      </c>
      <c r="E45" s="5">
        <f t="shared" si="1"/>
        <v>0</v>
      </c>
      <c r="F45" s="4" t="s">
        <v>552</v>
      </c>
      <c r="G45" s="4" t="s">
        <v>538</v>
      </c>
      <c r="I45" t="str">
        <f t="shared" si="2"/>
        <v>TE</v>
      </c>
      <c r="J45" t="s">
        <v>5</v>
      </c>
      <c r="K45" t="s">
        <v>224</v>
      </c>
    </row>
    <row r="46" spans="1:11" hidden="1" x14ac:dyDescent="0.2">
      <c r="A46" t="s">
        <v>116</v>
      </c>
      <c r="B46">
        <f t="shared" si="0"/>
        <v>1</v>
      </c>
      <c r="D46" t="s">
        <v>68</v>
      </c>
      <c r="E46">
        <f t="shared" si="1"/>
        <v>1</v>
      </c>
      <c r="I46" t="str">
        <f t="shared" si="2"/>
        <v>EE</v>
      </c>
      <c r="J46" t="s">
        <v>146</v>
      </c>
      <c r="K46" t="s">
        <v>225</v>
      </c>
    </row>
    <row r="47" spans="1:11" x14ac:dyDescent="0.2">
      <c r="A47" t="s">
        <v>117</v>
      </c>
      <c r="B47">
        <f t="shared" si="0"/>
        <v>1</v>
      </c>
      <c r="D47" t="s">
        <v>90</v>
      </c>
      <c r="E47" s="5">
        <f t="shared" si="1"/>
        <v>0</v>
      </c>
      <c r="F47" s="4" t="s">
        <v>553</v>
      </c>
      <c r="G47" s="4" t="s">
        <v>538</v>
      </c>
      <c r="I47" t="str">
        <f t="shared" si="2"/>
        <v>EE</v>
      </c>
      <c r="J47" t="s">
        <v>146</v>
      </c>
      <c r="K47" t="s">
        <v>226</v>
      </c>
    </row>
    <row r="48" spans="1:11" x14ac:dyDescent="0.2">
      <c r="A48" t="s">
        <v>118</v>
      </c>
      <c r="B48">
        <f t="shared" si="0"/>
        <v>1</v>
      </c>
      <c r="D48" t="s">
        <v>67</v>
      </c>
      <c r="E48" s="5">
        <f t="shared" si="1"/>
        <v>0</v>
      </c>
      <c r="F48" s="4" t="s">
        <v>558</v>
      </c>
      <c r="G48" s="4" t="s">
        <v>538</v>
      </c>
      <c r="H48" s="4" t="s">
        <v>541</v>
      </c>
      <c r="I48" t="str">
        <f t="shared" si="2"/>
        <v>TE</v>
      </c>
      <c r="J48" t="s">
        <v>81</v>
      </c>
      <c r="K48" t="s">
        <v>227</v>
      </c>
    </row>
    <row r="49" spans="1:11" x14ac:dyDescent="0.2">
      <c r="A49" t="s">
        <v>119</v>
      </c>
      <c r="B49">
        <f t="shared" si="0"/>
        <v>1</v>
      </c>
      <c r="D49" t="s">
        <v>73</v>
      </c>
      <c r="E49" s="5">
        <f t="shared" si="1"/>
        <v>0</v>
      </c>
      <c r="F49" s="4" t="s">
        <v>557</v>
      </c>
      <c r="G49" s="4" t="s">
        <v>537</v>
      </c>
      <c r="H49" s="4" t="s">
        <v>38</v>
      </c>
      <c r="I49" t="str">
        <f t="shared" si="2"/>
        <v>TE</v>
      </c>
      <c r="J49" t="s">
        <v>81</v>
      </c>
      <c r="K49" t="s">
        <v>228</v>
      </c>
    </row>
    <row r="50" spans="1:11" hidden="1" x14ac:dyDescent="0.2">
      <c r="A50" t="s">
        <v>180</v>
      </c>
      <c r="B50">
        <f t="shared" si="0"/>
        <v>1</v>
      </c>
      <c r="D50" t="s">
        <v>3</v>
      </c>
      <c r="E50">
        <f t="shared" si="1"/>
        <v>1</v>
      </c>
      <c r="I50" t="str">
        <f t="shared" si="2"/>
        <v>TE</v>
      </c>
      <c r="J50" t="s">
        <v>5</v>
      </c>
      <c r="K50" t="s">
        <v>229</v>
      </c>
    </row>
    <row r="51" spans="1:11" hidden="1" x14ac:dyDescent="0.2">
      <c r="A51" t="s">
        <v>121</v>
      </c>
      <c r="B51">
        <f t="shared" si="0"/>
        <v>1</v>
      </c>
      <c r="D51" t="s">
        <v>91</v>
      </c>
      <c r="E51" s="5">
        <f t="shared" si="1"/>
        <v>0</v>
      </c>
      <c r="I51" t="str">
        <f t="shared" si="2"/>
        <v>TE</v>
      </c>
      <c r="J51" t="s">
        <v>230</v>
      </c>
      <c r="K51" t="s">
        <v>231</v>
      </c>
    </row>
    <row r="52" spans="1:11" hidden="1" x14ac:dyDescent="0.2">
      <c r="A52" t="s">
        <v>125</v>
      </c>
      <c r="B52">
        <f t="shared" si="0"/>
        <v>1</v>
      </c>
      <c r="D52" t="s">
        <v>16</v>
      </c>
      <c r="E52">
        <f t="shared" si="1"/>
        <v>1</v>
      </c>
      <c r="I52" t="str">
        <f t="shared" si="2"/>
        <v>TE</v>
      </c>
      <c r="J52" t="s">
        <v>5</v>
      </c>
      <c r="K52" t="s">
        <v>232</v>
      </c>
    </row>
    <row r="53" spans="1:11" hidden="1" x14ac:dyDescent="0.2">
      <c r="A53" t="s">
        <v>124</v>
      </c>
      <c r="B53">
        <f t="shared" si="0"/>
        <v>1</v>
      </c>
      <c r="D53" t="s">
        <v>0</v>
      </c>
      <c r="E53">
        <f t="shared" si="1"/>
        <v>1</v>
      </c>
      <c r="I53" t="str">
        <f t="shared" si="2"/>
        <v>TE</v>
      </c>
      <c r="J53" t="s">
        <v>5</v>
      </c>
      <c r="K53" t="s">
        <v>233</v>
      </c>
    </row>
    <row r="54" spans="1:11" hidden="1" x14ac:dyDescent="0.2">
      <c r="A54" t="s">
        <v>126</v>
      </c>
      <c r="B54">
        <f t="shared" si="0"/>
        <v>1</v>
      </c>
      <c r="D54" t="s">
        <v>52</v>
      </c>
      <c r="E54">
        <f t="shared" si="1"/>
        <v>1</v>
      </c>
      <c r="I54" t="str">
        <f t="shared" si="2"/>
        <v>TE</v>
      </c>
      <c r="J54" t="s">
        <v>230</v>
      </c>
      <c r="K54" t="s">
        <v>234</v>
      </c>
    </row>
    <row r="55" spans="1:11" hidden="1" x14ac:dyDescent="0.2">
      <c r="A55" t="s">
        <v>123</v>
      </c>
      <c r="B55">
        <f t="shared" si="0"/>
        <v>1</v>
      </c>
      <c r="D55" t="s">
        <v>21</v>
      </c>
      <c r="E55" s="5">
        <f t="shared" si="1"/>
        <v>0</v>
      </c>
      <c r="F55" s="4" t="s">
        <v>182</v>
      </c>
      <c r="I55" t="str">
        <f t="shared" si="2"/>
        <v>TE</v>
      </c>
      <c r="J55" t="s">
        <v>5</v>
      </c>
      <c r="K55" t="s">
        <v>235</v>
      </c>
    </row>
    <row r="56" spans="1:11" hidden="1" x14ac:dyDescent="0.2">
      <c r="A56" t="s">
        <v>127</v>
      </c>
      <c r="B56">
        <f t="shared" si="0"/>
        <v>1</v>
      </c>
      <c r="D56" t="s">
        <v>12</v>
      </c>
      <c r="E56">
        <f t="shared" si="1"/>
        <v>1</v>
      </c>
      <c r="I56" t="str">
        <f t="shared" si="2"/>
        <v>HP</v>
      </c>
      <c r="J56" t="s">
        <v>57</v>
      </c>
      <c r="K56" t="s">
        <v>236</v>
      </c>
    </row>
    <row r="57" spans="1:11" hidden="1" x14ac:dyDescent="0.2">
      <c r="A57" t="s">
        <v>129</v>
      </c>
      <c r="B57">
        <f t="shared" si="0"/>
        <v>1</v>
      </c>
      <c r="D57" t="s">
        <v>92</v>
      </c>
      <c r="E57" s="5">
        <f t="shared" si="1"/>
        <v>0</v>
      </c>
      <c r="F57" s="4" t="s">
        <v>406</v>
      </c>
      <c r="G57" s="4" t="s">
        <v>181</v>
      </c>
      <c r="I57" t="str">
        <f t="shared" si="2"/>
        <v>HP</v>
      </c>
      <c r="J57" t="s">
        <v>57</v>
      </c>
      <c r="K57" t="s">
        <v>237</v>
      </c>
    </row>
    <row r="58" spans="1:11" hidden="1" x14ac:dyDescent="0.2">
      <c r="A58" t="s">
        <v>130</v>
      </c>
      <c r="B58">
        <f t="shared" si="0"/>
        <v>1</v>
      </c>
      <c r="D58" t="s">
        <v>93</v>
      </c>
      <c r="E58">
        <f t="shared" si="1"/>
        <v>1</v>
      </c>
      <c r="I58" t="str">
        <f t="shared" si="2"/>
        <v>TE</v>
      </c>
      <c r="J58" t="s">
        <v>79</v>
      </c>
      <c r="K58" t="s">
        <v>238</v>
      </c>
    </row>
    <row r="59" spans="1:11" x14ac:dyDescent="0.2">
      <c r="A59" t="s">
        <v>132</v>
      </c>
      <c r="B59">
        <f t="shared" si="0"/>
        <v>1</v>
      </c>
      <c r="D59" t="s">
        <v>8</v>
      </c>
      <c r="E59" s="5">
        <f t="shared" si="1"/>
        <v>0</v>
      </c>
      <c r="F59" s="4" t="s">
        <v>539</v>
      </c>
      <c r="G59" s="4" t="s">
        <v>538</v>
      </c>
      <c r="I59" t="str">
        <f t="shared" si="2"/>
        <v>HE</v>
      </c>
      <c r="J59" t="s">
        <v>2</v>
      </c>
      <c r="K59" t="s">
        <v>239</v>
      </c>
    </row>
    <row r="60" spans="1:11" x14ac:dyDescent="0.2">
      <c r="A60" t="s">
        <v>137</v>
      </c>
      <c r="B60">
        <f t="shared" si="0"/>
        <v>1</v>
      </c>
      <c r="D60" t="s">
        <v>94</v>
      </c>
      <c r="E60" s="5">
        <f t="shared" si="1"/>
        <v>0</v>
      </c>
      <c r="F60" s="4" t="s">
        <v>554</v>
      </c>
      <c r="G60" s="4" t="s">
        <v>538</v>
      </c>
      <c r="I60" t="str">
        <f t="shared" si="2"/>
        <v>TE</v>
      </c>
      <c r="J60" t="s">
        <v>53</v>
      </c>
      <c r="K60" t="s">
        <v>240</v>
      </c>
    </row>
    <row r="61" spans="1:11" hidden="1" x14ac:dyDescent="0.2">
      <c r="A61" t="s">
        <v>138</v>
      </c>
      <c r="B61">
        <f t="shared" si="0"/>
        <v>1</v>
      </c>
      <c r="D61" t="s">
        <v>9</v>
      </c>
      <c r="E61" s="5">
        <f t="shared" si="1"/>
        <v>0</v>
      </c>
      <c r="F61" s="4" t="s">
        <v>181</v>
      </c>
      <c r="I61" t="str">
        <f t="shared" si="2"/>
        <v>TE</v>
      </c>
      <c r="J61" t="s">
        <v>53</v>
      </c>
      <c r="K61" t="s">
        <v>241</v>
      </c>
    </row>
    <row r="62" spans="1:11" hidden="1" x14ac:dyDescent="0.2">
      <c r="A62" t="s">
        <v>139</v>
      </c>
      <c r="B62">
        <f t="shared" si="0"/>
        <v>1</v>
      </c>
      <c r="D62" t="s">
        <v>7</v>
      </c>
      <c r="E62" s="5">
        <f t="shared" si="1"/>
        <v>0</v>
      </c>
      <c r="F62" s="4" t="s">
        <v>540</v>
      </c>
      <c r="G62" s="4"/>
      <c r="I62" t="str">
        <f t="shared" si="2"/>
        <v>TE</v>
      </c>
      <c r="J62" t="s">
        <v>53</v>
      </c>
      <c r="K62" t="s">
        <v>242</v>
      </c>
    </row>
    <row r="63" spans="1:11" hidden="1" x14ac:dyDescent="0.2">
      <c r="A63" t="s">
        <v>141</v>
      </c>
      <c r="B63">
        <f t="shared" si="0"/>
        <v>1</v>
      </c>
      <c r="D63" t="s">
        <v>5</v>
      </c>
      <c r="E63" s="5">
        <f t="shared" si="1"/>
        <v>0</v>
      </c>
      <c r="F63" s="4" t="s">
        <v>547</v>
      </c>
      <c r="I63" t="str">
        <f t="shared" si="2"/>
        <v>TE</v>
      </c>
      <c r="J63" t="s">
        <v>243</v>
      </c>
      <c r="K63" t="s">
        <v>244</v>
      </c>
    </row>
    <row r="64" spans="1:11" hidden="1" x14ac:dyDescent="0.2">
      <c r="A64" t="s">
        <v>140</v>
      </c>
      <c r="B64">
        <f t="shared" si="0"/>
        <v>1</v>
      </c>
      <c r="D64" t="s">
        <v>95</v>
      </c>
      <c r="E64" s="5">
        <f t="shared" si="1"/>
        <v>0</v>
      </c>
      <c r="F64" s="4" t="s">
        <v>182</v>
      </c>
      <c r="I64" t="str">
        <f t="shared" si="2"/>
        <v>HP</v>
      </c>
      <c r="J64" t="s">
        <v>11</v>
      </c>
      <c r="K64" t="s">
        <v>245</v>
      </c>
    </row>
    <row r="65" spans="1:11" hidden="1" x14ac:dyDescent="0.2">
      <c r="A65" t="s">
        <v>143</v>
      </c>
      <c r="B65">
        <f t="shared" si="0"/>
        <v>1</v>
      </c>
      <c r="D65" t="s">
        <v>49</v>
      </c>
      <c r="E65" s="5">
        <f t="shared" si="1"/>
        <v>0</v>
      </c>
      <c r="F65" s="4" t="s">
        <v>181</v>
      </c>
      <c r="I65" t="str">
        <f t="shared" si="2"/>
        <v>HP</v>
      </c>
      <c r="J65" t="s">
        <v>58</v>
      </c>
      <c r="K65" t="s">
        <v>246</v>
      </c>
    </row>
    <row r="66" spans="1:11" hidden="1" x14ac:dyDescent="0.2">
      <c r="A66" t="s">
        <v>144</v>
      </c>
      <c r="B66">
        <f t="shared" si="0"/>
        <v>1</v>
      </c>
      <c r="D66" t="s">
        <v>96</v>
      </c>
      <c r="E66">
        <f t="shared" si="1"/>
        <v>1</v>
      </c>
      <c r="I66" t="str">
        <f t="shared" si="2"/>
        <v>HP</v>
      </c>
      <c r="J66" t="s">
        <v>135</v>
      </c>
      <c r="K66" t="s">
        <v>247</v>
      </c>
    </row>
    <row r="67" spans="1:11" hidden="1" x14ac:dyDescent="0.2">
      <c r="A67" t="s">
        <v>145</v>
      </c>
      <c r="B67">
        <f t="shared" si="0"/>
        <v>1</v>
      </c>
      <c r="D67" t="s">
        <v>97</v>
      </c>
      <c r="E67" s="5">
        <f t="shared" si="1"/>
        <v>0</v>
      </c>
      <c r="F67" s="4" t="s">
        <v>181</v>
      </c>
      <c r="I67" t="str">
        <f t="shared" si="2"/>
        <v>HP</v>
      </c>
      <c r="J67" t="s">
        <v>159</v>
      </c>
      <c r="K67" t="s">
        <v>164</v>
      </c>
    </row>
    <row r="68" spans="1:11" hidden="1" x14ac:dyDescent="0.2">
      <c r="A68" t="s">
        <v>146</v>
      </c>
      <c r="B68">
        <f t="shared" ref="B68:B95" si="3">COUNTIF($D$3:$D$133,A68)</f>
        <v>1</v>
      </c>
      <c r="D68" t="s">
        <v>98</v>
      </c>
      <c r="E68">
        <f t="shared" ref="E68:E131" si="4">COUNTIF($A$3:$A$95,D68)</f>
        <v>1</v>
      </c>
      <c r="I68" t="str">
        <f t="shared" ref="I68:I131" si="5">RIGHT(LEFT(K68,9),2)</f>
        <v>HE</v>
      </c>
      <c r="J68" t="s">
        <v>1</v>
      </c>
      <c r="K68" t="s">
        <v>248</v>
      </c>
    </row>
    <row r="69" spans="1:11" hidden="1" x14ac:dyDescent="0.2">
      <c r="A69" t="s">
        <v>142</v>
      </c>
      <c r="B69">
        <f t="shared" si="3"/>
        <v>1</v>
      </c>
      <c r="D69" t="s">
        <v>101</v>
      </c>
      <c r="E69">
        <f t="shared" si="4"/>
        <v>1</v>
      </c>
      <c r="I69" t="str">
        <f t="shared" si="5"/>
        <v>HP</v>
      </c>
      <c r="J69" t="s">
        <v>1</v>
      </c>
      <c r="K69" t="s">
        <v>249</v>
      </c>
    </row>
    <row r="70" spans="1:11" hidden="1" x14ac:dyDescent="0.2">
      <c r="A70" t="s">
        <v>131</v>
      </c>
      <c r="B70">
        <f t="shared" si="3"/>
        <v>1</v>
      </c>
      <c r="D70" t="s">
        <v>100</v>
      </c>
      <c r="E70">
        <f t="shared" si="4"/>
        <v>1</v>
      </c>
      <c r="I70" t="str">
        <f t="shared" si="5"/>
        <v>HP</v>
      </c>
      <c r="J70" t="s">
        <v>1</v>
      </c>
      <c r="K70" t="s">
        <v>250</v>
      </c>
    </row>
    <row r="71" spans="1:11" x14ac:dyDescent="0.2">
      <c r="A71" t="s">
        <v>147</v>
      </c>
      <c r="B71">
        <f t="shared" si="3"/>
        <v>1</v>
      </c>
      <c r="D71" t="s">
        <v>59</v>
      </c>
      <c r="E71" s="5">
        <f t="shared" si="4"/>
        <v>0</v>
      </c>
      <c r="F71" s="4" t="s">
        <v>555</v>
      </c>
      <c r="G71" s="4" t="s">
        <v>538</v>
      </c>
      <c r="I71" t="str">
        <f t="shared" si="5"/>
        <v>HP</v>
      </c>
      <c r="J71" t="s">
        <v>1</v>
      </c>
      <c r="K71" t="s">
        <v>251</v>
      </c>
    </row>
    <row r="72" spans="1:11" hidden="1" x14ac:dyDescent="0.2">
      <c r="A72" t="s">
        <v>148</v>
      </c>
      <c r="B72">
        <f t="shared" si="3"/>
        <v>1</v>
      </c>
      <c r="D72" t="s">
        <v>99</v>
      </c>
      <c r="E72">
        <f t="shared" si="4"/>
        <v>1</v>
      </c>
      <c r="I72" t="str">
        <f t="shared" si="5"/>
        <v>HP</v>
      </c>
      <c r="J72" t="s">
        <v>8</v>
      </c>
      <c r="K72" t="s">
        <v>250</v>
      </c>
    </row>
    <row r="73" spans="1:11" hidden="1" x14ac:dyDescent="0.2">
      <c r="A73" t="s">
        <v>150</v>
      </c>
      <c r="B73">
        <f t="shared" si="3"/>
        <v>1</v>
      </c>
      <c r="D73" t="s">
        <v>103</v>
      </c>
      <c r="E73" s="5">
        <f t="shared" si="4"/>
        <v>0</v>
      </c>
      <c r="F73" s="4" t="s">
        <v>181</v>
      </c>
      <c r="I73" t="str">
        <f t="shared" si="5"/>
        <v>UR</v>
      </c>
      <c r="J73" t="s">
        <v>1</v>
      </c>
      <c r="K73" t="s">
        <v>252</v>
      </c>
    </row>
    <row r="74" spans="1:11" hidden="1" x14ac:dyDescent="0.2">
      <c r="A74" t="s">
        <v>152</v>
      </c>
      <c r="B74">
        <f t="shared" si="3"/>
        <v>1</v>
      </c>
      <c r="D74" t="s">
        <v>104</v>
      </c>
      <c r="E74">
        <f t="shared" si="4"/>
        <v>1</v>
      </c>
      <c r="I74" t="str">
        <f t="shared" si="5"/>
        <v>HE</v>
      </c>
      <c r="J74" t="s">
        <v>8</v>
      </c>
      <c r="K74" t="s">
        <v>253</v>
      </c>
    </row>
    <row r="75" spans="1:11" hidden="1" x14ac:dyDescent="0.2">
      <c r="A75" t="s">
        <v>151</v>
      </c>
      <c r="B75">
        <f t="shared" si="3"/>
        <v>1</v>
      </c>
      <c r="D75" t="s">
        <v>105</v>
      </c>
      <c r="E75">
        <f t="shared" si="4"/>
        <v>1</v>
      </c>
      <c r="I75" t="str">
        <f t="shared" si="5"/>
        <v>HP</v>
      </c>
      <c r="J75" t="s">
        <v>1</v>
      </c>
      <c r="K75" t="s">
        <v>254</v>
      </c>
    </row>
    <row r="76" spans="1:11" hidden="1" x14ac:dyDescent="0.2">
      <c r="A76" t="s">
        <v>149</v>
      </c>
      <c r="B76">
        <f t="shared" si="3"/>
        <v>1</v>
      </c>
      <c r="D76" t="s">
        <v>107</v>
      </c>
      <c r="E76">
        <f t="shared" si="4"/>
        <v>1</v>
      </c>
      <c r="I76" t="str">
        <f t="shared" si="5"/>
        <v>TE</v>
      </c>
      <c r="J76" t="s">
        <v>103</v>
      </c>
      <c r="K76" t="s">
        <v>255</v>
      </c>
    </row>
    <row r="77" spans="1:11" hidden="1" x14ac:dyDescent="0.2">
      <c r="A77" s="6" t="s">
        <v>154</v>
      </c>
      <c r="B77" s="5">
        <f t="shared" si="3"/>
        <v>0</v>
      </c>
      <c r="D77" t="s">
        <v>108</v>
      </c>
      <c r="E77">
        <f t="shared" si="4"/>
        <v>1</v>
      </c>
      <c r="I77" t="str">
        <f t="shared" si="5"/>
        <v>TE</v>
      </c>
      <c r="J77" t="s">
        <v>103</v>
      </c>
      <c r="K77" t="s">
        <v>256</v>
      </c>
    </row>
    <row r="78" spans="1:11" hidden="1" x14ac:dyDescent="0.2">
      <c r="A78" s="6" t="s">
        <v>155</v>
      </c>
      <c r="B78" s="5">
        <f t="shared" si="3"/>
        <v>0</v>
      </c>
      <c r="D78" t="s">
        <v>109</v>
      </c>
      <c r="E78">
        <f t="shared" si="4"/>
        <v>1</v>
      </c>
      <c r="I78" t="str">
        <f t="shared" si="5"/>
        <v>TE</v>
      </c>
      <c r="J78" t="s">
        <v>98</v>
      </c>
      <c r="K78" t="s">
        <v>257</v>
      </c>
    </row>
    <row r="79" spans="1:11" hidden="1" x14ac:dyDescent="0.2">
      <c r="A79" t="s">
        <v>93</v>
      </c>
      <c r="B79">
        <f t="shared" si="3"/>
        <v>1</v>
      </c>
      <c r="D79" t="s">
        <v>110</v>
      </c>
      <c r="E79">
        <f t="shared" si="4"/>
        <v>1</v>
      </c>
      <c r="I79" t="str">
        <f t="shared" si="5"/>
        <v>TE</v>
      </c>
      <c r="J79" t="s">
        <v>98</v>
      </c>
      <c r="K79" t="s">
        <v>258</v>
      </c>
    </row>
    <row r="80" spans="1:11" hidden="1" x14ac:dyDescent="0.2">
      <c r="A80" s="5" t="s">
        <v>173</v>
      </c>
      <c r="B80" s="5">
        <f t="shared" si="3"/>
        <v>0</v>
      </c>
      <c r="D80" t="s">
        <v>113</v>
      </c>
      <c r="E80">
        <f t="shared" si="4"/>
        <v>1</v>
      </c>
      <c r="I80" t="str">
        <f t="shared" si="5"/>
        <v>EE</v>
      </c>
      <c r="J80" t="s">
        <v>259</v>
      </c>
      <c r="K80" t="s">
        <v>260</v>
      </c>
    </row>
    <row r="81" spans="1:12" hidden="1" x14ac:dyDescent="0.2">
      <c r="A81" t="s">
        <v>159</v>
      </c>
      <c r="B81">
        <f t="shared" si="3"/>
        <v>1</v>
      </c>
      <c r="D81" t="s">
        <v>114</v>
      </c>
      <c r="E81">
        <f t="shared" si="4"/>
        <v>1</v>
      </c>
      <c r="I81" t="str">
        <f t="shared" si="5"/>
        <v>EE</v>
      </c>
      <c r="J81" t="s">
        <v>259</v>
      </c>
      <c r="K81" t="s">
        <v>260</v>
      </c>
    </row>
    <row r="82" spans="1:12" hidden="1" x14ac:dyDescent="0.2">
      <c r="A82" t="s">
        <v>160</v>
      </c>
      <c r="B82">
        <f t="shared" si="3"/>
        <v>1</v>
      </c>
      <c r="D82" t="s">
        <v>118</v>
      </c>
      <c r="E82">
        <f t="shared" si="4"/>
        <v>1</v>
      </c>
      <c r="I82" t="str">
        <f t="shared" si="5"/>
        <v>TE</v>
      </c>
      <c r="J82" t="s">
        <v>1</v>
      </c>
      <c r="K82" t="s">
        <v>261</v>
      </c>
    </row>
    <row r="83" spans="1:12" hidden="1" x14ac:dyDescent="0.2">
      <c r="A83" t="s">
        <v>161</v>
      </c>
      <c r="B83">
        <f t="shared" si="3"/>
        <v>1</v>
      </c>
      <c r="D83" t="s">
        <v>119</v>
      </c>
      <c r="E83">
        <f t="shared" si="4"/>
        <v>1</v>
      </c>
      <c r="I83" t="str">
        <f t="shared" si="5"/>
        <v>BM</v>
      </c>
      <c r="J83" t="s">
        <v>0</v>
      </c>
      <c r="K83" t="s">
        <v>262</v>
      </c>
    </row>
    <row r="84" spans="1:12" hidden="1" x14ac:dyDescent="0.2">
      <c r="A84" t="s">
        <v>162</v>
      </c>
      <c r="B84">
        <f t="shared" si="3"/>
        <v>1</v>
      </c>
      <c r="D84" t="s">
        <v>180</v>
      </c>
      <c r="E84">
        <f t="shared" si="4"/>
        <v>1</v>
      </c>
      <c r="I84" t="str">
        <f t="shared" si="5"/>
        <v>HP</v>
      </c>
      <c r="J84" t="s">
        <v>1</v>
      </c>
      <c r="K84" t="s">
        <v>263</v>
      </c>
    </row>
    <row r="85" spans="1:12" hidden="1" x14ac:dyDescent="0.2">
      <c r="A85" t="s">
        <v>163</v>
      </c>
      <c r="B85">
        <f t="shared" si="3"/>
        <v>1</v>
      </c>
      <c r="D85" t="s">
        <v>121</v>
      </c>
      <c r="E85">
        <f t="shared" si="4"/>
        <v>1</v>
      </c>
      <c r="I85" t="str">
        <f t="shared" si="5"/>
        <v>HP</v>
      </c>
      <c r="J85" t="s">
        <v>1</v>
      </c>
      <c r="K85" t="s">
        <v>264</v>
      </c>
    </row>
    <row r="86" spans="1:12" hidden="1" x14ac:dyDescent="0.2">
      <c r="A86" s="6" t="s">
        <v>179</v>
      </c>
      <c r="B86" s="5">
        <f t="shared" si="3"/>
        <v>0</v>
      </c>
      <c r="D86" t="s">
        <v>132</v>
      </c>
      <c r="E86">
        <f t="shared" si="4"/>
        <v>1</v>
      </c>
      <c r="I86" t="str">
        <f t="shared" si="5"/>
        <v>HP</v>
      </c>
      <c r="J86" t="s">
        <v>76</v>
      </c>
      <c r="K86" t="s">
        <v>265</v>
      </c>
      <c r="L86">
        <v>1</v>
      </c>
    </row>
    <row r="87" spans="1:12" hidden="1" x14ac:dyDescent="0.2">
      <c r="A87" s="5" t="s">
        <v>171</v>
      </c>
      <c r="B87" s="5">
        <f t="shared" si="3"/>
        <v>0</v>
      </c>
      <c r="D87" t="s">
        <v>125</v>
      </c>
      <c r="E87">
        <f t="shared" si="4"/>
        <v>1</v>
      </c>
      <c r="I87" t="str">
        <f t="shared" si="5"/>
        <v>HP</v>
      </c>
      <c r="J87" t="s">
        <v>76</v>
      </c>
      <c r="K87" t="s">
        <v>266</v>
      </c>
      <c r="L87">
        <v>1</v>
      </c>
    </row>
    <row r="88" spans="1:12" hidden="1" x14ac:dyDescent="0.2">
      <c r="A88" t="s">
        <v>55</v>
      </c>
      <c r="B88">
        <f t="shared" si="3"/>
        <v>1</v>
      </c>
      <c r="D88" t="s">
        <v>124</v>
      </c>
      <c r="E88">
        <f t="shared" si="4"/>
        <v>1</v>
      </c>
      <c r="I88" t="str">
        <f t="shared" si="5"/>
        <v>HP</v>
      </c>
      <c r="J88" t="s">
        <v>12</v>
      </c>
      <c r="K88" t="s">
        <v>267</v>
      </c>
    </row>
    <row r="89" spans="1:12" hidden="1" x14ac:dyDescent="0.2">
      <c r="A89" t="s">
        <v>51</v>
      </c>
      <c r="B89">
        <f t="shared" si="3"/>
        <v>1</v>
      </c>
      <c r="D89" t="s">
        <v>123</v>
      </c>
      <c r="E89">
        <f t="shared" si="4"/>
        <v>1</v>
      </c>
      <c r="I89" t="str">
        <f t="shared" si="5"/>
        <v>HP</v>
      </c>
      <c r="J89" t="s">
        <v>1</v>
      </c>
      <c r="K89" t="s">
        <v>268</v>
      </c>
    </row>
    <row r="90" spans="1:12" hidden="1" x14ac:dyDescent="0.2">
      <c r="A90" t="s">
        <v>122</v>
      </c>
      <c r="B90">
        <f t="shared" si="3"/>
        <v>1</v>
      </c>
      <c r="D90" t="s">
        <v>126</v>
      </c>
      <c r="E90">
        <f t="shared" si="4"/>
        <v>1</v>
      </c>
      <c r="I90" t="str">
        <f t="shared" si="5"/>
        <v>TE</v>
      </c>
      <c r="J90" t="s">
        <v>5</v>
      </c>
      <c r="K90" t="s">
        <v>269</v>
      </c>
    </row>
    <row r="91" spans="1:12" hidden="1" x14ac:dyDescent="0.2">
      <c r="A91" t="s">
        <v>120</v>
      </c>
      <c r="B91">
        <f t="shared" si="3"/>
        <v>1</v>
      </c>
      <c r="D91" t="s">
        <v>127</v>
      </c>
      <c r="E91">
        <f t="shared" si="4"/>
        <v>1</v>
      </c>
      <c r="I91" t="str">
        <f t="shared" si="5"/>
        <v>TE</v>
      </c>
      <c r="J91" t="s">
        <v>38</v>
      </c>
      <c r="K91" t="s">
        <v>270</v>
      </c>
    </row>
    <row r="92" spans="1:12" hidden="1" x14ac:dyDescent="0.2">
      <c r="A92" t="s">
        <v>133</v>
      </c>
      <c r="B92">
        <f t="shared" si="3"/>
        <v>1</v>
      </c>
      <c r="D92" t="s">
        <v>115</v>
      </c>
      <c r="E92">
        <f t="shared" si="4"/>
        <v>1</v>
      </c>
      <c r="I92" t="str">
        <f t="shared" si="5"/>
        <v>BM</v>
      </c>
      <c r="J92" t="s">
        <v>69</v>
      </c>
      <c r="K92" t="s">
        <v>271</v>
      </c>
    </row>
    <row r="93" spans="1:12" hidden="1" x14ac:dyDescent="0.2">
      <c r="A93" t="s">
        <v>134</v>
      </c>
      <c r="B93">
        <f t="shared" si="3"/>
        <v>1</v>
      </c>
      <c r="D93" t="s">
        <v>112</v>
      </c>
      <c r="E93">
        <f t="shared" si="4"/>
        <v>1</v>
      </c>
      <c r="I93" t="str">
        <f t="shared" si="5"/>
        <v>BM</v>
      </c>
      <c r="J93" t="s">
        <v>69</v>
      </c>
      <c r="K93" t="s">
        <v>272</v>
      </c>
    </row>
    <row r="94" spans="1:12" hidden="1" x14ac:dyDescent="0.2">
      <c r="A94" t="s">
        <v>136</v>
      </c>
      <c r="B94">
        <f t="shared" si="3"/>
        <v>1</v>
      </c>
      <c r="D94" t="s">
        <v>148</v>
      </c>
      <c r="E94">
        <f t="shared" si="4"/>
        <v>1</v>
      </c>
      <c r="I94" t="str">
        <f t="shared" si="5"/>
        <v>BM</v>
      </c>
      <c r="J94" t="s">
        <v>273</v>
      </c>
      <c r="K94" t="s">
        <v>274</v>
      </c>
    </row>
    <row r="95" spans="1:12" hidden="1" x14ac:dyDescent="0.2">
      <c r="A95" t="s">
        <v>156</v>
      </c>
      <c r="B95">
        <f t="shared" si="3"/>
        <v>1</v>
      </c>
      <c r="D95" t="s">
        <v>150</v>
      </c>
      <c r="E95">
        <f t="shared" si="4"/>
        <v>1</v>
      </c>
      <c r="I95" t="str">
        <f t="shared" si="5"/>
        <v>BM</v>
      </c>
      <c r="J95" t="s">
        <v>129</v>
      </c>
      <c r="K95" t="s">
        <v>275</v>
      </c>
    </row>
    <row r="96" spans="1:12" hidden="1" x14ac:dyDescent="0.2">
      <c r="D96" t="s">
        <v>152</v>
      </c>
      <c r="E96">
        <f t="shared" si="4"/>
        <v>1</v>
      </c>
      <c r="I96" t="str">
        <f t="shared" si="5"/>
        <v>HP</v>
      </c>
      <c r="J96" t="s">
        <v>80</v>
      </c>
      <c r="K96" t="s">
        <v>276</v>
      </c>
    </row>
    <row r="97" spans="4:11" hidden="1" x14ac:dyDescent="0.2">
      <c r="D97" t="s">
        <v>151</v>
      </c>
      <c r="E97">
        <f t="shared" si="4"/>
        <v>1</v>
      </c>
      <c r="I97" t="str">
        <f t="shared" si="5"/>
        <v>TE</v>
      </c>
      <c r="J97" t="s">
        <v>81</v>
      </c>
      <c r="K97" t="s">
        <v>277</v>
      </c>
    </row>
    <row r="98" spans="4:11" hidden="1" x14ac:dyDescent="0.2">
      <c r="D98" t="s">
        <v>149</v>
      </c>
      <c r="E98">
        <f t="shared" si="4"/>
        <v>1</v>
      </c>
      <c r="I98" t="str">
        <f t="shared" si="5"/>
        <v>TE</v>
      </c>
      <c r="J98" t="s">
        <v>81</v>
      </c>
      <c r="K98" t="s">
        <v>277</v>
      </c>
    </row>
    <row r="99" spans="4:11" hidden="1" x14ac:dyDescent="0.2">
      <c r="D99" t="s">
        <v>116</v>
      </c>
      <c r="E99">
        <f t="shared" si="4"/>
        <v>1</v>
      </c>
      <c r="I99" t="str">
        <f t="shared" si="5"/>
        <v>TE</v>
      </c>
      <c r="J99" t="s">
        <v>78</v>
      </c>
      <c r="K99" t="s">
        <v>278</v>
      </c>
    </row>
    <row r="100" spans="4:11" hidden="1" x14ac:dyDescent="0.2">
      <c r="D100" t="s">
        <v>117</v>
      </c>
      <c r="E100">
        <f t="shared" si="4"/>
        <v>1</v>
      </c>
      <c r="I100" t="str">
        <f t="shared" si="5"/>
        <v>TE</v>
      </c>
      <c r="J100" t="s">
        <v>86</v>
      </c>
      <c r="K100" t="s">
        <v>279</v>
      </c>
    </row>
    <row r="101" spans="4:11" hidden="1" x14ac:dyDescent="0.2">
      <c r="D101" t="s">
        <v>129</v>
      </c>
      <c r="E101">
        <f t="shared" si="4"/>
        <v>1</v>
      </c>
      <c r="I101" t="str">
        <f t="shared" si="5"/>
        <v>BM</v>
      </c>
      <c r="J101" t="s">
        <v>74</v>
      </c>
      <c r="K101" t="s">
        <v>280</v>
      </c>
    </row>
    <row r="102" spans="4:11" hidden="1" x14ac:dyDescent="0.2">
      <c r="D102" t="s">
        <v>138</v>
      </c>
      <c r="E102">
        <f t="shared" si="4"/>
        <v>1</v>
      </c>
      <c r="I102" t="str">
        <f t="shared" si="5"/>
        <v>HP</v>
      </c>
      <c r="J102" t="s">
        <v>56</v>
      </c>
      <c r="K102" t="s">
        <v>281</v>
      </c>
    </row>
    <row r="103" spans="4:11" hidden="1" x14ac:dyDescent="0.2">
      <c r="D103" t="s">
        <v>130</v>
      </c>
      <c r="E103">
        <f t="shared" si="4"/>
        <v>1</v>
      </c>
      <c r="I103" t="str">
        <f t="shared" si="5"/>
        <v>HP</v>
      </c>
      <c r="J103" t="s">
        <v>15</v>
      </c>
      <c r="K103" t="s">
        <v>282</v>
      </c>
    </row>
    <row r="104" spans="4:11" hidden="1" x14ac:dyDescent="0.2">
      <c r="D104" t="s">
        <v>139</v>
      </c>
      <c r="E104">
        <f t="shared" si="4"/>
        <v>1</v>
      </c>
      <c r="I104" t="str">
        <f t="shared" si="5"/>
        <v>HP</v>
      </c>
      <c r="J104" t="s">
        <v>107</v>
      </c>
      <c r="K104" t="s">
        <v>283</v>
      </c>
    </row>
    <row r="105" spans="4:11" hidden="1" x14ac:dyDescent="0.2">
      <c r="D105" t="s">
        <v>141</v>
      </c>
      <c r="E105">
        <f t="shared" si="4"/>
        <v>1</v>
      </c>
      <c r="I105" t="str">
        <f t="shared" si="5"/>
        <v>HP</v>
      </c>
      <c r="J105" t="s">
        <v>2</v>
      </c>
      <c r="K105" t="s">
        <v>284</v>
      </c>
    </row>
    <row r="106" spans="4:11" hidden="1" x14ac:dyDescent="0.2">
      <c r="D106" t="s">
        <v>140</v>
      </c>
      <c r="E106">
        <f t="shared" si="4"/>
        <v>1</v>
      </c>
      <c r="I106" t="str">
        <f t="shared" si="5"/>
        <v>TE</v>
      </c>
      <c r="J106" t="s">
        <v>74</v>
      </c>
      <c r="K106" t="s">
        <v>285</v>
      </c>
    </row>
    <row r="107" spans="4:11" hidden="1" x14ac:dyDescent="0.2">
      <c r="D107" t="s">
        <v>143</v>
      </c>
      <c r="E107">
        <f t="shared" si="4"/>
        <v>1</v>
      </c>
      <c r="I107" t="str">
        <f t="shared" si="5"/>
        <v>BM</v>
      </c>
      <c r="J107" t="s">
        <v>74</v>
      </c>
      <c r="K107" t="s">
        <v>286</v>
      </c>
    </row>
    <row r="108" spans="4:11" hidden="1" x14ac:dyDescent="0.2">
      <c r="D108" t="s">
        <v>144</v>
      </c>
      <c r="E108">
        <f t="shared" si="4"/>
        <v>1</v>
      </c>
      <c r="I108" t="str">
        <f t="shared" si="5"/>
        <v>HP</v>
      </c>
      <c r="J108" t="s">
        <v>113</v>
      </c>
      <c r="K108" t="s">
        <v>287</v>
      </c>
    </row>
    <row r="109" spans="4:11" x14ac:dyDescent="0.2">
      <c r="D109" t="s">
        <v>135</v>
      </c>
      <c r="E109" s="5">
        <f t="shared" si="4"/>
        <v>0</v>
      </c>
      <c r="F109" s="4" t="s">
        <v>559</v>
      </c>
      <c r="G109" s="4" t="s">
        <v>538</v>
      </c>
      <c r="I109" t="str">
        <f t="shared" si="5"/>
        <v>TE</v>
      </c>
      <c r="J109" t="s">
        <v>49</v>
      </c>
      <c r="K109" t="s">
        <v>288</v>
      </c>
    </row>
    <row r="110" spans="4:11" hidden="1" x14ac:dyDescent="0.2">
      <c r="D110" t="s">
        <v>145</v>
      </c>
      <c r="E110">
        <f t="shared" si="4"/>
        <v>1</v>
      </c>
      <c r="I110" t="str">
        <f t="shared" si="5"/>
        <v>TE</v>
      </c>
      <c r="J110" t="s">
        <v>49</v>
      </c>
      <c r="K110" t="s">
        <v>289</v>
      </c>
    </row>
    <row r="111" spans="4:11" hidden="1" x14ac:dyDescent="0.2">
      <c r="D111" t="s">
        <v>142</v>
      </c>
      <c r="E111">
        <f t="shared" si="4"/>
        <v>1</v>
      </c>
      <c r="I111" t="str">
        <f t="shared" si="5"/>
        <v>TE</v>
      </c>
      <c r="J111" t="s">
        <v>74</v>
      </c>
      <c r="K111" t="s">
        <v>290</v>
      </c>
    </row>
    <row r="112" spans="4:11" hidden="1" x14ac:dyDescent="0.2">
      <c r="D112" t="s">
        <v>146</v>
      </c>
      <c r="E112">
        <f t="shared" si="4"/>
        <v>1</v>
      </c>
      <c r="I112" t="str">
        <f t="shared" si="5"/>
        <v>TE</v>
      </c>
      <c r="J112" t="s">
        <v>74</v>
      </c>
      <c r="K112" t="s">
        <v>290</v>
      </c>
    </row>
    <row r="113" spans="4:11" hidden="1" x14ac:dyDescent="0.2">
      <c r="D113" t="s">
        <v>159</v>
      </c>
      <c r="E113">
        <f t="shared" si="4"/>
        <v>1</v>
      </c>
      <c r="I113" t="str">
        <f t="shared" si="5"/>
        <v>BM</v>
      </c>
      <c r="J113" t="s">
        <v>74</v>
      </c>
      <c r="K113" t="s">
        <v>291</v>
      </c>
    </row>
    <row r="114" spans="4:11" hidden="1" x14ac:dyDescent="0.2">
      <c r="D114" t="s">
        <v>160</v>
      </c>
      <c r="E114">
        <f t="shared" si="4"/>
        <v>1</v>
      </c>
      <c r="I114" t="str">
        <f t="shared" si="5"/>
        <v>TE</v>
      </c>
      <c r="J114" t="s">
        <v>21</v>
      </c>
      <c r="K114" t="s">
        <v>292</v>
      </c>
    </row>
    <row r="115" spans="4:11" hidden="1" x14ac:dyDescent="0.2">
      <c r="D115" t="s">
        <v>161</v>
      </c>
      <c r="E115">
        <f t="shared" si="4"/>
        <v>1</v>
      </c>
      <c r="I115" t="str">
        <f t="shared" si="5"/>
        <v>BM</v>
      </c>
      <c r="J115" t="s">
        <v>293</v>
      </c>
      <c r="K115" t="s">
        <v>294</v>
      </c>
    </row>
    <row r="116" spans="4:11" hidden="1" x14ac:dyDescent="0.2">
      <c r="D116" t="s">
        <v>162</v>
      </c>
      <c r="E116">
        <f t="shared" si="4"/>
        <v>1</v>
      </c>
      <c r="I116" t="str">
        <f t="shared" si="5"/>
        <v>BM</v>
      </c>
      <c r="J116" t="s">
        <v>293</v>
      </c>
      <c r="K116" t="s">
        <v>295</v>
      </c>
    </row>
    <row r="117" spans="4:11" hidden="1" x14ac:dyDescent="0.2">
      <c r="D117" t="s">
        <v>163</v>
      </c>
      <c r="E117">
        <f t="shared" si="4"/>
        <v>1</v>
      </c>
      <c r="I117" t="str">
        <f t="shared" si="5"/>
        <v>BM</v>
      </c>
      <c r="J117" t="s">
        <v>38</v>
      </c>
      <c r="K117" t="s">
        <v>296</v>
      </c>
    </row>
    <row r="118" spans="4:11" hidden="1" x14ac:dyDescent="0.2">
      <c r="D118" t="s">
        <v>147</v>
      </c>
      <c r="E118">
        <f t="shared" si="4"/>
        <v>1</v>
      </c>
      <c r="I118" t="str">
        <f t="shared" si="5"/>
        <v>TE</v>
      </c>
      <c r="J118" t="s">
        <v>74</v>
      </c>
      <c r="K118" t="s">
        <v>297</v>
      </c>
    </row>
    <row r="119" spans="4:11" hidden="1" x14ac:dyDescent="0.2">
      <c r="D119" t="s">
        <v>39</v>
      </c>
      <c r="E119" s="5">
        <f t="shared" si="4"/>
        <v>0</v>
      </c>
      <c r="F119" s="4" t="s">
        <v>40</v>
      </c>
      <c r="I119" t="str">
        <f t="shared" si="5"/>
        <v>HP</v>
      </c>
      <c r="J119" t="s">
        <v>66</v>
      </c>
      <c r="K119" t="s">
        <v>298</v>
      </c>
    </row>
    <row r="120" spans="4:11" hidden="1" x14ac:dyDescent="0.2">
      <c r="D120" t="s">
        <v>51</v>
      </c>
      <c r="E120">
        <f t="shared" si="4"/>
        <v>1</v>
      </c>
      <c r="I120" t="str">
        <f t="shared" si="5"/>
        <v>HP</v>
      </c>
      <c r="J120" t="s">
        <v>66</v>
      </c>
      <c r="K120" t="s">
        <v>299</v>
      </c>
    </row>
    <row r="121" spans="4:11" hidden="1" x14ac:dyDescent="0.2">
      <c r="D121" t="s">
        <v>53</v>
      </c>
      <c r="E121" s="5">
        <f t="shared" si="4"/>
        <v>0</v>
      </c>
      <c r="F121" s="4" t="s">
        <v>181</v>
      </c>
      <c r="I121" t="str">
        <f t="shared" si="5"/>
        <v>TE</v>
      </c>
      <c r="J121" t="s">
        <v>5</v>
      </c>
      <c r="K121" t="s">
        <v>300</v>
      </c>
    </row>
    <row r="122" spans="4:11" hidden="1" x14ac:dyDescent="0.2">
      <c r="D122" t="s">
        <v>65</v>
      </c>
      <c r="E122" s="5">
        <f t="shared" si="4"/>
        <v>0</v>
      </c>
      <c r="F122" s="4" t="s">
        <v>40</v>
      </c>
      <c r="I122" t="str">
        <f t="shared" si="5"/>
        <v>BM</v>
      </c>
      <c r="J122" t="s">
        <v>301</v>
      </c>
      <c r="K122" t="s">
        <v>302</v>
      </c>
    </row>
    <row r="123" spans="4:11" hidden="1" x14ac:dyDescent="0.2">
      <c r="D123" t="s">
        <v>55</v>
      </c>
      <c r="E123">
        <f t="shared" si="4"/>
        <v>1</v>
      </c>
      <c r="I123" t="str">
        <f t="shared" si="5"/>
        <v>BM</v>
      </c>
      <c r="J123" t="s">
        <v>303</v>
      </c>
      <c r="K123" t="s">
        <v>304</v>
      </c>
    </row>
    <row r="124" spans="4:11" hidden="1" x14ac:dyDescent="0.2">
      <c r="D124" t="s">
        <v>72</v>
      </c>
      <c r="E124" s="5">
        <f t="shared" si="4"/>
        <v>0</v>
      </c>
      <c r="F124" s="4" t="s">
        <v>40</v>
      </c>
      <c r="I124" t="str">
        <f t="shared" si="5"/>
        <v>HP</v>
      </c>
      <c r="J124" t="s">
        <v>305</v>
      </c>
      <c r="K124" t="s">
        <v>306</v>
      </c>
    </row>
    <row r="125" spans="4:11" hidden="1" x14ac:dyDescent="0.2">
      <c r="D125" t="s">
        <v>64</v>
      </c>
      <c r="E125" s="5">
        <f t="shared" si="4"/>
        <v>0</v>
      </c>
      <c r="F125" s="4" t="s">
        <v>40</v>
      </c>
      <c r="I125" t="str">
        <f t="shared" si="5"/>
        <v>HP</v>
      </c>
      <c r="J125" t="s">
        <v>305</v>
      </c>
      <c r="K125" t="s">
        <v>307</v>
      </c>
    </row>
    <row r="126" spans="4:11" hidden="1" x14ac:dyDescent="0.2">
      <c r="D126" t="s">
        <v>63</v>
      </c>
      <c r="E126" s="5">
        <f t="shared" si="4"/>
        <v>0</v>
      </c>
      <c r="F126" s="4" t="s">
        <v>40</v>
      </c>
      <c r="I126" t="str">
        <f t="shared" si="5"/>
        <v>TE</v>
      </c>
      <c r="J126" t="s">
        <v>5</v>
      </c>
      <c r="K126" t="s">
        <v>308</v>
      </c>
    </row>
    <row r="127" spans="4:11" hidden="1" x14ac:dyDescent="0.2">
      <c r="D127" t="s">
        <v>106</v>
      </c>
      <c r="E127" s="5">
        <f t="shared" si="4"/>
        <v>0</v>
      </c>
      <c r="F127" s="4" t="s">
        <v>40</v>
      </c>
      <c r="I127" t="str">
        <f t="shared" si="5"/>
        <v>HP</v>
      </c>
      <c r="J127" t="s">
        <v>171</v>
      </c>
      <c r="K127" t="s">
        <v>170</v>
      </c>
    </row>
    <row r="128" spans="4:11" hidden="1" x14ac:dyDescent="0.2">
      <c r="D128" t="s">
        <v>122</v>
      </c>
      <c r="E128">
        <f t="shared" si="4"/>
        <v>1</v>
      </c>
      <c r="I128" t="str">
        <f t="shared" si="5"/>
        <v>TE</v>
      </c>
      <c r="J128" t="s">
        <v>5</v>
      </c>
      <c r="K128" t="s">
        <v>309</v>
      </c>
    </row>
    <row r="129" spans="4:11" hidden="1" x14ac:dyDescent="0.2">
      <c r="D129" t="s">
        <v>120</v>
      </c>
      <c r="E129">
        <f t="shared" si="4"/>
        <v>1</v>
      </c>
      <c r="I129" t="str">
        <f t="shared" si="5"/>
        <v>HP</v>
      </c>
      <c r="J129" t="s">
        <v>83</v>
      </c>
      <c r="K129" t="s">
        <v>310</v>
      </c>
    </row>
    <row r="130" spans="4:11" hidden="1" x14ac:dyDescent="0.2">
      <c r="D130" t="s">
        <v>133</v>
      </c>
      <c r="E130">
        <f t="shared" si="4"/>
        <v>1</v>
      </c>
      <c r="I130" t="str">
        <f t="shared" si="5"/>
        <v>HP</v>
      </c>
      <c r="J130" t="s">
        <v>83</v>
      </c>
      <c r="K130" t="s">
        <v>311</v>
      </c>
    </row>
    <row r="131" spans="4:11" hidden="1" x14ac:dyDescent="0.2">
      <c r="D131" t="s">
        <v>134</v>
      </c>
      <c r="E131">
        <f t="shared" si="4"/>
        <v>1</v>
      </c>
      <c r="I131" t="str">
        <f t="shared" si="5"/>
        <v>TE</v>
      </c>
      <c r="J131" t="s">
        <v>5</v>
      </c>
      <c r="K131" t="s">
        <v>312</v>
      </c>
    </row>
    <row r="132" spans="4:11" hidden="1" x14ac:dyDescent="0.2">
      <c r="D132" t="s">
        <v>136</v>
      </c>
      <c r="E132">
        <f>COUNTIF($A$3:$A$95,D132)</f>
        <v>1</v>
      </c>
      <c r="I132" t="str">
        <f t="shared" ref="I132:I195" si="6">RIGHT(LEFT(K132,9),2)</f>
        <v>TE</v>
      </c>
      <c r="J132" t="s">
        <v>5</v>
      </c>
      <c r="K132" t="s">
        <v>313</v>
      </c>
    </row>
    <row r="133" spans="4:11" hidden="1" x14ac:dyDescent="0.2">
      <c r="D133" t="s">
        <v>156</v>
      </c>
      <c r="E133">
        <f>COUNTIF($A$3:$A$95,D133)</f>
        <v>1</v>
      </c>
      <c r="I133" t="str">
        <f t="shared" si="6"/>
        <v>TE</v>
      </c>
      <c r="J133" t="s">
        <v>5</v>
      </c>
      <c r="K133" t="s">
        <v>314</v>
      </c>
    </row>
    <row r="134" spans="4:11" hidden="1" x14ac:dyDescent="0.2">
      <c r="I134" t="str">
        <f t="shared" si="6"/>
        <v>TE</v>
      </c>
      <c r="J134" t="s">
        <v>5</v>
      </c>
      <c r="K134" t="s">
        <v>315</v>
      </c>
    </row>
    <row r="135" spans="4:11" hidden="1" x14ac:dyDescent="0.2">
      <c r="I135" t="str">
        <f t="shared" si="6"/>
        <v>BM</v>
      </c>
      <c r="J135" t="s">
        <v>77</v>
      </c>
      <c r="K135" t="s">
        <v>316</v>
      </c>
    </row>
    <row r="136" spans="4:11" hidden="1" x14ac:dyDescent="0.2">
      <c r="I136" t="str">
        <f t="shared" si="6"/>
        <v>BM</v>
      </c>
      <c r="J136" t="s">
        <v>77</v>
      </c>
      <c r="K136" t="s">
        <v>317</v>
      </c>
    </row>
    <row r="137" spans="4:11" hidden="1" x14ac:dyDescent="0.2">
      <c r="I137" t="str">
        <f t="shared" si="6"/>
        <v>TE</v>
      </c>
      <c r="J137" t="s">
        <v>5</v>
      </c>
      <c r="K137" t="s">
        <v>318</v>
      </c>
    </row>
    <row r="138" spans="4:11" hidden="1" x14ac:dyDescent="0.2">
      <c r="I138" t="str">
        <f t="shared" si="6"/>
        <v>TE</v>
      </c>
      <c r="J138" t="s">
        <v>5</v>
      </c>
      <c r="K138" t="s">
        <v>319</v>
      </c>
    </row>
    <row r="139" spans="4:11" hidden="1" x14ac:dyDescent="0.2">
      <c r="I139" t="str">
        <f t="shared" si="6"/>
        <v>BM</v>
      </c>
      <c r="J139" t="s">
        <v>130</v>
      </c>
      <c r="K139" t="s">
        <v>320</v>
      </c>
    </row>
    <row r="140" spans="4:11" hidden="1" x14ac:dyDescent="0.2">
      <c r="I140" t="str">
        <f t="shared" si="6"/>
        <v>BM</v>
      </c>
      <c r="J140" t="s">
        <v>137</v>
      </c>
      <c r="K140" t="s">
        <v>321</v>
      </c>
    </row>
    <row r="141" spans="4:11" hidden="1" x14ac:dyDescent="0.2">
      <c r="I141" t="str">
        <f t="shared" si="6"/>
        <v>BM</v>
      </c>
      <c r="J141" t="s">
        <v>137</v>
      </c>
      <c r="K141" t="s">
        <v>322</v>
      </c>
    </row>
    <row r="142" spans="4:11" hidden="1" x14ac:dyDescent="0.2">
      <c r="I142" t="str">
        <f t="shared" si="6"/>
        <v>TE</v>
      </c>
      <c r="J142" t="s">
        <v>1</v>
      </c>
      <c r="K142" t="s">
        <v>323</v>
      </c>
    </row>
    <row r="143" spans="4:11" hidden="1" x14ac:dyDescent="0.2">
      <c r="I143" t="str">
        <f t="shared" si="6"/>
        <v>BM</v>
      </c>
      <c r="J143" t="s">
        <v>74</v>
      </c>
      <c r="K143" t="s">
        <v>324</v>
      </c>
    </row>
    <row r="144" spans="4:11" hidden="1" x14ac:dyDescent="0.2">
      <c r="I144" t="str">
        <f t="shared" si="6"/>
        <v>TE</v>
      </c>
      <c r="J144" t="s">
        <v>74</v>
      </c>
      <c r="K144" t="s">
        <v>325</v>
      </c>
    </row>
    <row r="145" spans="9:11" hidden="1" x14ac:dyDescent="0.2">
      <c r="I145" t="str">
        <f t="shared" si="6"/>
        <v>TE</v>
      </c>
      <c r="J145" t="s">
        <v>5</v>
      </c>
      <c r="K145" t="s">
        <v>326</v>
      </c>
    </row>
    <row r="146" spans="9:11" hidden="1" x14ac:dyDescent="0.2">
      <c r="I146" t="str">
        <f t="shared" si="6"/>
        <v>TE</v>
      </c>
      <c r="J146" t="s">
        <v>5</v>
      </c>
      <c r="K146" t="s">
        <v>327</v>
      </c>
    </row>
    <row r="147" spans="9:11" hidden="1" x14ac:dyDescent="0.2">
      <c r="I147" t="str">
        <f t="shared" si="6"/>
        <v>TE</v>
      </c>
      <c r="J147" t="s">
        <v>5</v>
      </c>
      <c r="K147" t="s">
        <v>328</v>
      </c>
    </row>
    <row r="148" spans="9:11" hidden="1" x14ac:dyDescent="0.2">
      <c r="I148" t="str">
        <f t="shared" si="6"/>
        <v>TE</v>
      </c>
      <c r="J148" t="s">
        <v>5</v>
      </c>
      <c r="K148" t="s">
        <v>329</v>
      </c>
    </row>
    <row r="149" spans="9:11" hidden="1" x14ac:dyDescent="0.2">
      <c r="I149" t="str">
        <f t="shared" si="6"/>
        <v>TE</v>
      </c>
      <c r="J149" t="s">
        <v>5</v>
      </c>
      <c r="K149" t="s">
        <v>330</v>
      </c>
    </row>
    <row r="150" spans="9:11" hidden="1" x14ac:dyDescent="0.2">
      <c r="I150" t="str">
        <f t="shared" si="6"/>
        <v>EE</v>
      </c>
      <c r="J150" t="s">
        <v>331</v>
      </c>
      <c r="K150" t="s">
        <v>332</v>
      </c>
    </row>
    <row r="151" spans="9:11" hidden="1" x14ac:dyDescent="0.2">
      <c r="I151" t="str">
        <f t="shared" si="6"/>
        <v>EE</v>
      </c>
      <c r="J151" t="s">
        <v>331</v>
      </c>
      <c r="K151" t="s">
        <v>333</v>
      </c>
    </row>
    <row r="152" spans="9:11" hidden="1" x14ac:dyDescent="0.2">
      <c r="I152" t="str">
        <f t="shared" si="6"/>
        <v>TE</v>
      </c>
      <c r="J152" t="s">
        <v>5</v>
      </c>
      <c r="K152" t="s">
        <v>334</v>
      </c>
    </row>
    <row r="153" spans="9:11" hidden="1" x14ac:dyDescent="0.2">
      <c r="I153" t="str">
        <f t="shared" si="6"/>
        <v>TE</v>
      </c>
      <c r="J153" t="s">
        <v>9</v>
      </c>
      <c r="K153" t="s">
        <v>335</v>
      </c>
    </row>
    <row r="154" spans="9:11" hidden="1" x14ac:dyDescent="0.2">
      <c r="I154" t="str">
        <f t="shared" si="6"/>
        <v>TE</v>
      </c>
      <c r="J154" t="s">
        <v>85</v>
      </c>
      <c r="K154" t="s">
        <v>336</v>
      </c>
    </row>
    <row r="155" spans="9:11" hidden="1" x14ac:dyDescent="0.2">
      <c r="I155" t="str">
        <f t="shared" si="6"/>
        <v>HP</v>
      </c>
      <c r="J155" t="s">
        <v>14</v>
      </c>
      <c r="K155" t="s">
        <v>337</v>
      </c>
    </row>
    <row r="156" spans="9:11" hidden="1" x14ac:dyDescent="0.2">
      <c r="I156" t="str">
        <f t="shared" si="6"/>
        <v>HP</v>
      </c>
      <c r="J156" t="s">
        <v>101</v>
      </c>
      <c r="K156" t="s">
        <v>338</v>
      </c>
    </row>
    <row r="157" spans="9:11" hidden="1" x14ac:dyDescent="0.2">
      <c r="I157" t="str">
        <f t="shared" si="6"/>
        <v>HP</v>
      </c>
      <c r="J157" t="s">
        <v>101</v>
      </c>
      <c r="K157" t="s">
        <v>339</v>
      </c>
    </row>
    <row r="158" spans="9:11" hidden="1" x14ac:dyDescent="0.2">
      <c r="I158" t="str">
        <f t="shared" si="6"/>
        <v>HP</v>
      </c>
      <c r="J158" t="s">
        <v>100</v>
      </c>
      <c r="K158" t="s">
        <v>340</v>
      </c>
    </row>
    <row r="159" spans="9:11" hidden="1" x14ac:dyDescent="0.2">
      <c r="I159" t="str">
        <f t="shared" si="6"/>
        <v>HP</v>
      </c>
      <c r="J159" t="s">
        <v>17</v>
      </c>
      <c r="K159" t="s">
        <v>341</v>
      </c>
    </row>
    <row r="160" spans="9:11" hidden="1" x14ac:dyDescent="0.2">
      <c r="I160" t="str">
        <f t="shared" si="6"/>
        <v>HP</v>
      </c>
      <c r="J160" t="s">
        <v>71</v>
      </c>
      <c r="K160" t="s">
        <v>342</v>
      </c>
    </row>
    <row r="161" spans="9:11" hidden="1" x14ac:dyDescent="0.2">
      <c r="I161" t="str">
        <f t="shared" si="6"/>
        <v>HP</v>
      </c>
      <c r="J161" t="s">
        <v>138</v>
      </c>
      <c r="K161" t="s">
        <v>343</v>
      </c>
    </row>
    <row r="162" spans="9:11" hidden="1" x14ac:dyDescent="0.2">
      <c r="I162" t="str">
        <f t="shared" si="6"/>
        <v>HP</v>
      </c>
      <c r="J162" t="s">
        <v>344</v>
      </c>
      <c r="K162" t="s">
        <v>166</v>
      </c>
    </row>
    <row r="163" spans="9:11" hidden="1" x14ac:dyDescent="0.2">
      <c r="I163" t="str">
        <f t="shared" si="6"/>
        <v>HP</v>
      </c>
      <c r="J163" t="s">
        <v>344</v>
      </c>
      <c r="K163" t="s">
        <v>169</v>
      </c>
    </row>
    <row r="164" spans="9:11" hidden="1" x14ac:dyDescent="0.2">
      <c r="I164" t="str">
        <f t="shared" si="6"/>
        <v>HP</v>
      </c>
      <c r="J164" t="s">
        <v>93</v>
      </c>
      <c r="K164" t="s">
        <v>345</v>
      </c>
    </row>
    <row r="165" spans="9:11" hidden="1" x14ac:dyDescent="0.2">
      <c r="I165" t="str">
        <f t="shared" si="6"/>
        <v>HP</v>
      </c>
      <c r="J165" t="s">
        <v>80</v>
      </c>
      <c r="K165" t="s">
        <v>346</v>
      </c>
    </row>
    <row r="166" spans="9:11" hidden="1" x14ac:dyDescent="0.2">
      <c r="I166" t="str">
        <f t="shared" si="6"/>
        <v>TE</v>
      </c>
      <c r="J166" t="s">
        <v>5</v>
      </c>
      <c r="K166" t="s">
        <v>347</v>
      </c>
    </row>
    <row r="167" spans="9:11" hidden="1" x14ac:dyDescent="0.2">
      <c r="I167" t="str">
        <f t="shared" si="6"/>
        <v>HP</v>
      </c>
      <c r="J167" t="s">
        <v>155</v>
      </c>
      <c r="K167" t="s">
        <v>348</v>
      </c>
    </row>
    <row r="168" spans="9:11" hidden="1" x14ac:dyDescent="0.2">
      <c r="I168" t="str">
        <f t="shared" si="6"/>
        <v>HP</v>
      </c>
      <c r="J168" t="s">
        <v>154</v>
      </c>
      <c r="K168" t="s">
        <v>349</v>
      </c>
    </row>
    <row r="169" spans="9:11" hidden="1" x14ac:dyDescent="0.2">
      <c r="I169" t="str">
        <f t="shared" si="6"/>
        <v>TE</v>
      </c>
      <c r="J169" t="s">
        <v>5</v>
      </c>
      <c r="K169" t="s">
        <v>350</v>
      </c>
    </row>
    <row r="170" spans="9:11" hidden="1" x14ac:dyDescent="0.2">
      <c r="I170" t="str">
        <f t="shared" si="6"/>
        <v>HP</v>
      </c>
      <c r="J170" t="s">
        <v>54</v>
      </c>
      <c r="K170" t="s">
        <v>351</v>
      </c>
    </row>
    <row r="171" spans="9:11" hidden="1" x14ac:dyDescent="0.2">
      <c r="I171" t="str">
        <f t="shared" si="6"/>
        <v>HP</v>
      </c>
      <c r="J171" t="s">
        <v>54</v>
      </c>
      <c r="K171" t="s">
        <v>352</v>
      </c>
    </row>
    <row r="172" spans="9:11" hidden="1" x14ac:dyDescent="0.2">
      <c r="I172" t="str">
        <f t="shared" si="6"/>
        <v>HP</v>
      </c>
      <c r="J172" t="s">
        <v>89</v>
      </c>
      <c r="K172" t="s">
        <v>353</v>
      </c>
    </row>
    <row r="173" spans="9:11" hidden="1" x14ac:dyDescent="0.2">
      <c r="I173" t="str">
        <f t="shared" si="6"/>
        <v>HP</v>
      </c>
      <c r="J173" t="s">
        <v>162</v>
      </c>
      <c r="K173" t="s">
        <v>167</v>
      </c>
    </row>
    <row r="174" spans="9:11" hidden="1" x14ac:dyDescent="0.2">
      <c r="I174" t="str">
        <f t="shared" si="6"/>
        <v>HP</v>
      </c>
      <c r="J174" t="s">
        <v>125</v>
      </c>
      <c r="K174" t="s">
        <v>354</v>
      </c>
    </row>
    <row r="175" spans="9:11" hidden="1" x14ac:dyDescent="0.2">
      <c r="I175" t="str">
        <f t="shared" si="6"/>
        <v>HP</v>
      </c>
      <c r="J175" t="s">
        <v>93</v>
      </c>
      <c r="K175" t="s">
        <v>355</v>
      </c>
    </row>
    <row r="176" spans="9:11" hidden="1" x14ac:dyDescent="0.2">
      <c r="I176" t="str">
        <f t="shared" si="6"/>
        <v>HP</v>
      </c>
      <c r="J176" t="s">
        <v>93</v>
      </c>
      <c r="K176" t="s">
        <v>356</v>
      </c>
    </row>
    <row r="177" spans="9:11" hidden="1" x14ac:dyDescent="0.2">
      <c r="I177" t="str">
        <f t="shared" si="6"/>
        <v>HP</v>
      </c>
      <c r="J177" t="s">
        <v>118</v>
      </c>
      <c r="K177" t="s">
        <v>357</v>
      </c>
    </row>
    <row r="178" spans="9:11" hidden="1" x14ac:dyDescent="0.2">
      <c r="I178" t="str">
        <f t="shared" si="6"/>
        <v>HP</v>
      </c>
      <c r="J178" t="s">
        <v>152</v>
      </c>
      <c r="K178" t="s">
        <v>358</v>
      </c>
    </row>
    <row r="179" spans="9:11" hidden="1" x14ac:dyDescent="0.2">
      <c r="I179" t="str">
        <f t="shared" si="6"/>
        <v>TE</v>
      </c>
      <c r="J179" t="s">
        <v>5</v>
      </c>
      <c r="K179" t="s">
        <v>359</v>
      </c>
    </row>
    <row r="180" spans="9:11" hidden="1" x14ac:dyDescent="0.2">
      <c r="I180" t="str">
        <f t="shared" si="6"/>
        <v>HP</v>
      </c>
      <c r="J180" t="s">
        <v>99</v>
      </c>
      <c r="K180" t="s">
        <v>360</v>
      </c>
    </row>
    <row r="181" spans="9:11" hidden="1" x14ac:dyDescent="0.2">
      <c r="I181" t="str">
        <f t="shared" si="6"/>
        <v>HP</v>
      </c>
      <c r="J181" t="s">
        <v>104</v>
      </c>
      <c r="K181" t="s">
        <v>361</v>
      </c>
    </row>
    <row r="182" spans="9:11" hidden="1" x14ac:dyDescent="0.2">
      <c r="I182" t="str">
        <f t="shared" si="6"/>
        <v>HP</v>
      </c>
      <c r="J182" t="s">
        <v>105</v>
      </c>
      <c r="K182" t="s">
        <v>362</v>
      </c>
    </row>
    <row r="183" spans="9:11" hidden="1" x14ac:dyDescent="0.2">
      <c r="I183" t="str">
        <f t="shared" si="6"/>
        <v>HP</v>
      </c>
      <c r="J183" t="s">
        <v>114</v>
      </c>
      <c r="K183" t="s">
        <v>363</v>
      </c>
    </row>
    <row r="184" spans="9:11" hidden="1" x14ac:dyDescent="0.2">
      <c r="I184" t="str">
        <f t="shared" si="6"/>
        <v>HP</v>
      </c>
      <c r="J184" t="s">
        <v>114</v>
      </c>
      <c r="K184" t="s">
        <v>363</v>
      </c>
    </row>
    <row r="185" spans="9:11" hidden="1" x14ac:dyDescent="0.2">
      <c r="I185" t="str">
        <f t="shared" si="6"/>
        <v>HP</v>
      </c>
      <c r="J185" t="s">
        <v>68</v>
      </c>
      <c r="K185" t="s">
        <v>364</v>
      </c>
    </row>
    <row r="186" spans="9:11" hidden="1" x14ac:dyDescent="0.2">
      <c r="I186" t="str">
        <f t="shared" si="6"/>
        <v>TE</v>
      </c>
      <c r="J186" t="s">
        <v>5</v>
      </c>
      <c r="K186" t="s">
        <v>365</v>
      </c>
    </row>
    <row r="187" spans="9:11" hidden="1" x14ac:dyDescent="0.2">
      <c r="I187" t="str">
        <f t="shared" si="6"/>
        <v>HP</v>
      </c>
      <c r="J187" t="s">
        <v>366</v>
      </c>
      <c r="K187" t="s">
        <v>367</v>
      </c>
    </row>
    <row r="188" spans="9:11" hidden="1" x14ac:dyDescent="0.2">
      <c r="I188" t="str">
        <f t="shared" si="6"/>
        <v>HP</v>
      </c>
      <c r="J188" t="s">
        <v>163</v>
      </c>
      <c r="K188" t="s">
        <v>168</v>
      </c>
    </row>
    <row r="189" spans="9:11" hidden="1" x14ac:dyDescent="0.2">
      <c r="I189" t="str">
        <f t="shared" si="6"/>
        <v>TE</v>
      </c>
      <c r="J189" t="s">
        <v>5</v>
      </c>
      <c r="K189" t="s">
        <v>368</v>
      </c>
    </row>
    <row r="190" spans="9:11" hidden="1" x14ac:dyDescent="0.2">
      <c r="I190" t="str">
        <f t="shared" si="6"/>
        <v>TE</v>
      </c>
      <c r="J190" t="s">
        <v>5</v>
      </c>
      <c r="K190" t="s">
        <v>369</v>
      </c>
    </row>
    <row r="191" spans="9:11" hidden="1" x14ac:dyDescent="0.2">
      <c r="I191" t="str">
        <f t="shared" si="6"/>
        <v>HP</v>
      </c>
      <c r="J191" t="s">
        <v>117</v>
      </c>
      <c r="K191" t="s">
        <v>370</v>
      </c>
    </row>
    <row r="192" spans="9:11" hidden="1" x14ac:dyDescent="0.2">
      <c r="I192" t="str">
        <f t="shared" si="6"/>
        <v>HP</v>
      </c>
      <c r="J192" t="s">
        <v>96</v>
      </c>
      <c r="K192" t="s">
        <v>371</v>
      </c>
    </row>
    <row r="193" spans="9:11" hidden="1" x14ac:dyDescent="0.2">
      <c r="I193" t="str">
        <f t="shared" si="6"/>
        <v>TE</v>
      </c>
      <c r="J193" t="s">
        <v>5</v>
      </c>
      <c r="K193" t="s">
        <v>372</v>
      </c>
    </row>
    <row r="194" spans="9:11" hidden="1" x14ac:dyDescent="0.2">
      <c r="I194" t="str">
        <f t="shared" si="6"/>
        <v>TE</v>
      </c>
      <c r="J194" t="s">
        <v>5</v>
      </c>
      <c r="K194" t="s">
        <v>373</v>
      </c>
    </row>
    <row r="195" spans="9:11" hidden="1" x14ac:dyDescent="0.2">
      <c r="I195" t="str">
        <f t="shared" si="6"/>
        <v>TE</v>
      </c>
      <c r="J195" t="s">
        <v>5</v>
      </c>
      <c r="K195" t="s">
        <v>374</v>
      </c>
    </row>
    <row r="196" spans="9:11" hidden="1" x14ac:dyDescent="0.2">
      <c r="I196" t="str">
        <f t="shared" ref="I196:I216" si="7">RIGHT(LEFT(K196,9),2)</f>
        <v>TE</v>
      </c>
      <c r="J196" t="s">
        <v>5</v>
      </c>
      <c r="K196" t="s">
        <v>375</v>
      </c>
    </row>
    <row r="197" spans="9:11" hidden="1" x14ac:dyDescent="0.2">
      <c r="I197" t="str">
        <f t="shared" si="7"/>
        <v>TE</v>
      </c>
      <c r="J197" t="s">
        <v>5</v>
      </c>
      <c r="K197" t="s">
        <v>376</v>
      </c>
    </row>
    <row r="198" spans="9:11" hidden="1" x14ac:dyDescent="0.2">
      <c r="I198" t="str">
        <f t="shared" si="7"/>
        <v>TE</v>
      </c>
      <c r="J198" t="s">
        <v>79</v>
      </c>
      <c r="K198" t="s">
        <v>377</v>
      </c>
    </row>
    <row r="199" spans="9:11" hidden="1" x14ac:dyDescent="0.2">
      <c r="I199" t="str">
        <f t="shared" si="7"/>
        <v>TE</v>
      </c>
      <c r="J199" t="s">
        <v>79</v>
      </c>
      <c r="K199" t="s">
        <v>378</v>
      </c>
    </row>
    <row r="200" spans="9:11" hidden="1" x14ac:dyDescent="0.2">
      <c r="I200" t="str">
        <f t="shared" si="7"/>
        <v>TE</v>
      </c>
      <c r="J200" t="s">
        <v>38</v>
      </c>
      <c r="K200" t="s">
        <v>379</v>
      </c>
    </row>
    <row r="201" spans="9:11" hidden="1" x14ac:dyDescent="0.2">
      <c r="I201" t="str">
        <f t="shared" si="7"/>
        <v>TE</v>
      </c>
      <c r="J201" t="s">
        <v>38</v>
      </c>
      <c r="K201" t="s">
        <v>380</v>
      </c>
    </row>
    <row r="202" spans="9:11" hidden="1" x14ac:dyDescent="0.2">
      <c r="I202" t="str">
        <f t="shared" si="7"/>
        <v>HP</v>
      </c>
      <c r="J202" t="s">
        <v>1</v>
      </c>
      <c r="K202" t="s">
        <v>381</v>
      </c>
    </row>
    <row r="203" spans="9:11" hidden="1" x14ac:dyDescent="0.2">
      <c r="I203" t="str">
        <f t="shared" si="7"/>
        <v>TE</v>
      </c>
      <c r="J203" t="s">
        <v>5</v>
      </c>
      <c r="K203" t="s">
        <v>382</v>
      </c>
    </row>
    <row r="204" spans="9:11" hidden="1" x14ac:dyDescent="0.2">
      <c r="I204" t="str">
        <f t="shared" si="7"/>
        <v>HP</v>
      </c>
      <c r="J204" t="s">
        <v>10</v>
      </c>
      <c r="K204" t="s">
        <v>383</v>
      </c>
    </row>
    <row r="205" spans="9:11" hidden="1" x14ac:dyDescent="0.2">
      <c r="I205" t="str">
        <f t="shared" si="7"/>
        <v>HP</v>
      </c>
      <c r="J205" t="s">
        <v>99</v>
      </c>
      <c r="K205" t="s">
        <v>384</v>
      </c>
    </row>
    <row r="206" spans="9:11" hidden="1" x14ac:dyDescent="0.2">
      <c r="I206" t="str">
        <f t="shared" si="7"/>
        <v>HP</v>
      </c>
      <c r="J206" t="s">
        <v>99</v>
      </c>
      <c r="K206" t="s">
        <v>385</v>
      </c>
    </row>
    <row r="207" spans="9:11" hidden="1" x14ac:dyDescent="0.2">
      <c r="I207" t="str">
        <f t="shared" si="7"/>
        <v>HP</v>
      </c>
      <c r="J207" t="s">
        <v>386</v>
      </c>
      <c r="K207" t="s">
        <v>387</v>
      </c>
    </row>
    <row r="208" spans="9:11" hidden="1" x14ac:dyDescent="0.2">
      <c r="I208" t="str">
        <f t="shared" si="7"/>
        <v>HP</v>
      </c>
      <c r="J208" t="s">
        <v>94</v>
      </c>
      <c r="K208" t="s">
        <v>388</v>
      </c>
    </row>
    <row r="209" spans="9:11" hidden="1" x14ac:dyDescent="0.2">
      <c r="I209" t="str">
        <f t="shared" si="7"/>
        <v>TE</v>
      </c>
      <c r="J209" t="s">
        <v>5</v>
      </c>
      <c r="K209" t="s">
        <v>389</v>
      </c>
    </row>
    <row r="210" spans="9:11" hidden="1" x14ac:dyDescent="0.2">
      <c r="I210" t="str">
        <f t="shared" si="7"/>
        <v>HP</v>
      </c>
      <c r="J210" t="s">
        <v>2</v>
      </c>
      <c r="K210" t="s">
        <v>390</v>
      </c>
    </row>
    <row r="211" spans="9:11" hidden="1" x14ac:dyDescent="0.2">
      <c r="I211" t="str">
        <f t="shared" si="7"/>
        <v>TE</v>
      </c>
      <c r="J211" t="s">
        <v>1</v>
      </c>
      <c r="K211" t="s">
        <v>391</v>
      </c>
    </row>
    <row r="212" spans="9:11" hidden="1" x14ac:dyDescent="0.2">
      <c r="I212" t="str">
        <f t="shared" si="7"/>
        <v>BM</v>
      </c>
      <c r="J212" t="s">
        <v>98</v>
      </c>
      <c r="K212" t="s">
        <v>392</v>
      </c>
    </row>
    <row r="213" spans="9:11" hidden="1" x14ac:dyDescent="0.2">
      <c r="I213" t="str">
        <f t="shared" si="7"/>
        <v>BM</v>
      </c>
      <c r="J213" t="s">
        <v>98</v>
      </c>
      <c r="K213" t="s">
        <v>393</v>
      </c>
    </row>
    <row r="214" spans="9:11" hidden="1" x14ac:dyDescent="0.2">
      <c r="I214" t="str">
        <f t="shared" si="7"/>
        <v>BM</v>
      </c>
      <c r="J214" t="s">
        <v>98</v>
      </c>
      <c r="K214" t="s">
        <v>394</v>
      </c>
    </row>
    <row r="215" spans="9:11" hidden="1" x14ac:dyDescent="0.2">
      <c r="I215" t="str">
        <f t="shared" si="7"/>
        <v>BM</v>
      </c>
      <c r="J215" t="s">
        <v>98</v>
      </c>
      <c r="K215" t="s">
        <v>395</v>
      </c>
    </row>
    <row r="216" spans="9:11" hidden="1" x14ac:dyDescent="0.2">
      <c r="I216" t="str">
        <f t="shared" si="7"/>
        <v>BM</v>
      </c>
      <c r="J216" t="s">
        <v>98</v>
      </c>
      <c r="K216" t="s">
        <v>396</v>
      </c>
    </row>
    <row r="219" spans="9:11" x14ac:dyDescent="0.2">
      <c r="I219" s="4" t="str">
        <f>RIGHT(LEFT(K219,9),2)</f>
        <v>TE</v>
      </c>
      <c r="J219" s="7" t="s">
        <v>1</v>
      </c>
      <c r="K219" s="7" t="s">
        <v>397</v>
      </c>
    </row>
    <row r="220" spans="9:11" x14ac:dyDescent="0.2">
      <c r="I220" s="4" t="str">
        <f t="shared" ref="I220:I283" si="8">RIGHT(LEFT(K220,9),2)</f>
        <v>EO</v>
      </c>
      <c r="J220" s="7" t="s">
        <v>398</v>
      </c>
      <c r="K220" s="7" t="s">
        <v>399</v>
      </c>
    </row>
    <row r="221" spans="9:11" x14ac:dyDescent="0.2">
      <c r="I221" s="4" t="str">
        <f t="shared" si="8"/>
        <v>FV</v>
      </c>
      <c r="J221" s="7" t="s">
        <v>93</v>
      </c>
      <c r="K221" s="7" t="s">
        <v>157</v>
      </c>
    </row>
    <row r="222" spans="9:11" x14ac:dyDescent="0.2">
      <c r="I222" s="4" t="str">
        <f t="shared" si="8"/>
        <v>FV</v>
      </c>
      <c r="J222" s="7" t="s">
        <v>93</v>
      </c>
      <c r="K222" s="7" t="s">
        <v>400</v>
      </c>
    </row>
    <row r="223" spans="9:11" x14ac:dyDescent="0.2">
      <c r="I223" s="4" t="str">
        <f t="shared" si="8"/>
        <v>TE</v>
      </c>
      <c r="J223" s="7" t="s">
        <v>81</v>
      </c>
      <c r="K223" s="7" t="s">
        <v>401</v>
      </c>
    </row>
    <row r="224" spans="9:11" x14ac:dyDescent="0.2">
      <c r="I224" s="4" t="str">
        <f t="shared" si="8"/>
        <v>TE</v>
      </c>
      <c r="J224" s="7" t="s">
        <v>81</v>
      </c>
      <c r="K224" s="7" t="s">
        <v>402</v>
      </c>
    </row>
    <row r="225" spans="9:11" x14ac:dyDescent="0.2">
      <c r="I225" s="4" t="str">
        <f t="shared" si="8"/>
        <v>FV</v>
      </c>
      <c r="J225" s="7" t="s">
        <v>132</v>
      </c>
      <c r="K225" s="7" t="s">
        <v>403</v>
      </c>
    </row>
    <row r="226" spans="9:11" x14ac:dyDescent="0.2">
      <c r="I226" s="4" t="str">
        <f t="shared" si="8"/>
        <v>TE</v>
      </c>
      <c r="J226" s="7" t="s">
        <v>97</v>
      </c>
      <c r="K226" s="7" t="s">
        <v>404</v>
      </c>
    </row>
    <row r="227" spans="9:11" x14ac:dyDescent="0.2">
      <c r="I227" s="4" t="str">
        <f t="shared" si="8"/>
        <v>TE</v>
      </c>
      <c r="J227" s="7" t="s">
        <v>97</v>
      </c>
      <c r="K227" s="7" t="s">
        <v>405</v>
      </c>
    </row>
    <row r="228" spans="9:11" x14ac:dyDescent="0.2">
      <c r="I228" s="4" t="str">
        <f t="shared" si="8"/>
        <v>TE</v>
      </c>
      <c r="J228" s="7" t="s">
        <v>406</v>
      </c>
      <c r="K228" s="7" t="s">
        <v>407</v>
      </c>
    </row>
    <row r="229" spans="9:11" x14ac:dyDescent="0.2">
      <c r="I229" s="4" t="str">
        <f t="shared" si="8"/>
        <v>TE</v>
      </c>
      <c r="J229" s="7" t="s">
        <v>406</v>
      </c>
      <c r="K229" s="7" t="s">
        <v>408</v>
      </c>
    </row>
    <row r="230" spans="9:11" x14ac:dyDescent="0.2">
      <c r="I230" s="4" t="str">
        <f t="shared" si="8"/>
        <v>FV</v>
      </c>
      <c r="J230" s="8" t="s">
        <v>131</v>
      </c>
      <c r="K230" s="7" t="s">
        <v>409</v>
      </c>
    </row>
    <row r="231" spans="9:11" x14ac:dyDescent="0.2">
      <c r="I231" s="4" t="str">
        <f t="shared" si="8"/>
        <v>TE</v>
      </c>
      <c r="J231" s="7" t="s">
        <v>10</v>
      </c>
      <c r="K231" s="7" t="s">
        <v>410</v>
      </c>
    </row>
    <row r="232" spans="9:11" x14ac:dyDescent="0.2">
      <c r="I232" s="4" t="str">
        <f t="shared" si="8"/>
        <v>TE</v>
      </c>
      <c r="J232" s="7" t="s">
        <v>75</v>
      </c>
      <c r="K232" s="7" t="s">
        <v>411</v>
      </c>
    </row>
    <row r="233" spans="9:11" x14ac:dyDescent="0.2">
      <c r="I233" s="4" t="str">
        <f t="shared" si="8"/>
        <v>TE</v>
      </c>
      <c r="J233" s="7" t="s">
        <v>75</v>
      </c>
      <c r="K233" s="7" t="s">
        <v>412</v>
      </c>
    </row>
    <row r="234" spans="9:11" x14ac:dyDescent="0.2">
      <c r="I234" s="4" t="str">
        <f t="shared" si="8"/>
        <v>EO</v>
      </c>
      <c r="J234" s="7" t="s">
        <v>75</v>
      </c>
      <c r="K234" s="7" t="s">
        <v>413</v>
      </c>
    </row>
    <row r="235" spans="9:11" x14ac:dyDescent="0.2">
      <c r="I235" s="4" t="str">
        <f t="shared" si="8"/>
        <v>EO</v>
      </c>
      <c r="J235" s="7" t="s">
        <v>142</v>
      </c>
      <c r="K235" s="7" t="s">
        <v>414</v>
      </c>
    </row>
    <row r="236" spans="9:11" x14ac:dyDescent="0.2">
      <c r="I236" s="4" t="str">
        <f t="shared" si="8"/>
        <v>EO</v>
      </c>
      <c r="J236" s="7" t="s">
        <v>142</v>
      </c>
      <c r="K236" s="7" t="s">
        <v>415</v>
      </c>
    </row>
    <row r="237" spans="9:11" x14ac:dyDescent="0.2">
      <c r="I237" s="4" t="str">
        <f t="shared" si="8"/>
        <v>EO</v>
      </c>
      <c r="J237" s="7" t="s">
        <v>3</v>
      </c>
      <c r="K237" s="7" t="s">
        <v>416</v>
      </c>
    </row>
    <row r="238" spans="9:11" x14ac:dyDescent="0.2">
      <c r="I238" s="4" t="str">
        <f t="shared" si="8"/>
        <v>EO</v>
      </c>
      <c r="J238" s="7" t="s">
        <v>3</v>
      </c>
      <c r="K238" s="7" t="s">
        <v>417</v>
      </c>
    </row>
    <row r="239" spans="9:11" x14ac:dyDescent="0.2">
      <c r="I239" s="4" t="str">
        <f t="shared" si="8"/>
        <v>EO</v>
      </c>
      <c r="J239" s="7" t="s">
        <v>143</v>
      </c>
      <c r="K239" s="7" t="s">
        <v>418</v>
      </c>
    </row>
    <row r="240" spans="9:11" x14ac:dyDescent="0.2">
      <c r="I240" s="4" t="str">
        <f t="shared" si="8"/>
        <v>EO</v>
      </c>
      <c r="J240" s="7" t="s">
        <v>112</v>
      </c>
      <c r="K240" s="7" t="s">
        <v>419</v>
      </c>
    </row>
    <row r="241" spans="9:11" x14ac:dyDescent="0.2">
      <c r="I241" s="4" t="str">
        <f t="shared" si="8"/>
        <v>EO</v>
      </c>
      <c r="J241" s="7" t="s">
        <v>93</v>
      </c>
      <c r="K241" s="7" t="s">
        <v>175</v>
      </c>
    </row>
    <row r="242" spans="9:11" x14ac:dyDescent="0.2">
      <c r="I242" s="4" t="str">
        <f t="shared" si="8"/>
        <v>EO</v>
      </c>
      <c r="J242" s="7" t="s">
        <v>93</v>
      </c>
      <c r="K242" s="7" t="s">
        <v>420</v>
      </c>
    </row>
    <row r="243" spans="9:11" x14ac:dyDescent="0.2">
      <c r="I243" s="4" t="str">
        <f t="shared" si="8"/>
        <v>EO</v>
      </c>
      <c r="J243" s="7" t="s">
        <v>1</v>
      </c>
      <c r="K243" s="7" t="s">
        <v>421</v>
      </c>
    </row>
    <row r="244" spans="9:11" x14ac:dyDescent="0.2">
      <c r="I244" s="4" t="str">
        <f t="shared" si="8"/>
        <v>EO</v>
      </c>
      <c r="J244" s="7" t="s">
        <v>1</v>
      </c>
      <c r="K244" s="7" t="s">
        <v>422</v>
      </c>
    </row>
    <row r="245" spans="9:11" x14ac:dyDescent="0.2">
      <c r="I245" s="4" t="str">
        <f t="shared" si="8"/>
        <v>EO</v>
      </c>
      <c r="J245" s="7" t="s">
        <v>1</v>
      </c>
      <c r="K245" s="7" t="s">
        <v>423</v>
      </c>
    </row>
    <row r="246" spans="9:11" x14ac:dyDescent="0.2">
      <c r="I246" s="4" t="str">
        <f t="shared" si="8"/>
        <v>EO</v>
      </c>
      <c r="J246" s="7" t="s">
        <v>1</v>
      </c>
      <c r="K246" s="7" t="s">
        <v>424</v>
      </c>
    </row>
    <row r="247" spans="9:11" x14ac:dyDescent="0.2">
      <c r="I247" s="4" t="str">
        <f t="shared" si="8"/>
        <v>EO</v>
      </c>
      <c r="J247" s="7" t="s">
        <v>16</v>
      </c>
      <c r="K247" s="7" t="s">
        <v>425</v>
      </c>
    </row>
    <row r="248" spans="9:11" x14ac:dyDescent="0.2">
      <c r="I248" s="4" t="str">
        <f t="shared" si="8"/>
        <v>EO</v>
      </c>
      <c r="J248" s="7" t="s">
        <v>16</v>
      </c>
      <c r="K248" s="7" t="s">
        <v>426</v>
      </c>
    </row>
    <row r="249" spans="9:11" x14ac:dyDescent="0.2">
      <c r="I249" s="4" t="str">
        <f t="shared" si="8"/>
        <v>EO</v>
      </c>
      <c r="J249" s="7" t="s">
        <v>149</v>
      </c>
      <c r="K249" s="7" t="s">
        <v>427</v>
      </c>
    </row>
    <row r="250" spans="9:11" x14ac:dyDescent="0.2">
      <c r="I250" s="4" t="str">
        <f t="shared" si="8"/>
        <v>EO</v>
      </c>
      <c r="J250" s="7" t="s">
        <v>149</v>
      </c>
      <c r="K250" s="7" t="s">
        <v>428</v>
      </c>
    </row>
    <row r="251" spans="9:11" x14ac:dyDescent="0.2">
      <c r="I251" s="4" t="str">
        <f t="shared" si="8"/>
        <v>TE</v>
      </c>
      <c r="J251" s="7" t="s">
        <v>83</v>
      </c>
      <c r="K251" s="7" t="s">
        <v>429</v>
      </c>
    </row>
    <row r="252" spans="9:11" x14ac:dyDescent="0.2">
      <c r="I252" s="4" t="str">
        <f t="shared" si="8"/>
        <v>TE</v>
      </c>
      <c r="J252" s="7" t="s">
        <v>83</v>
      </c>
      <c r="K252" s="7" t="s">
        <v>430</v>
      </c>
    </row>
    <row r="253" spans="9:11" x14ac:dyDescent="0.2">
      <c r="I253" s="4" t="str">
        <f t="shared" si="8"/>
        <v>TE</v>
      </c>
      <c r="J253" s="7" t="s">
        <v>38</v>
      </c>
      <c r="K253" s="7" t="s">
        <v>431</v>
      </c>
    </row>
    <row r="254" spans="9:11" x14ac:dyDescent="0.2">
      <c r="I254" s="4" t="str">
        <f t="shared" si="8"/>
        <v>TE</v>
      </c>
      <c r="J254" s="7" t="s">
        <v>2</v>
      </c>
      <c r="K254" s="7" t="s">
        <v>432</v>
      </c>
    </row>
    <row r="255" spans="9:11" x14ac:dyDescent="0.2">
      <c r="I255" s="4" t="str">
        <f t="shared" si="8"/>
        <v>TE</v>
      </c>
      <c r="J255" s="7" t="s">
        <v>2</v>
      </c>
      <c r="K255" s="7" t="s">
        <v>433</v>
      </c>
    </row>
    <row r="256" spans="9:11" x14ac:dyDescent="0.2">
      <c r="I256" s="4" t="str">
        <f t="shared" si="8"/>
        <v>TE</v>
      </c>
      <c r="J256" s="7" t="s">
        <v>2</v>
      </c>
      <c r="K256" s="7" t="s">
        <v>434</v>
      </c>
    </row>
    <row r="257" spans="9:11" x14ac:dyDescent="0.2">
      <c r="I257" s="4" t="str">
        <f t="shared" si="8"/>
        <v>TE</v>
      </c>
      <c r="J257" s="7" t="s">
        <v>2</v>
      </c>
      <c r="K257" s="7" t="s">
        <v>435</v>
      </c>
    </row>
    <row r="258" spans="9:11" x14ac:dyDescent="0.2">
      <c r="I258" s="4" t="str">
        <f t="shared" si="8"/>
        <v>TE</v>
      </c>
      <c r="J258" s="7" t="s">
        <v>2</v>
      </c>
      <c r="K258" s="7" t="s">
        <v>436</v>
      </c>
    </row>
    <row r="259" spans="9:11" x14ac:dyDescent="0.2">
      <c r="I259" s="4" t="str">
        <f t="shared" si="8"/>
        <v>TE</v>
      </c>
      <c r="J259" s="7" t="s">
        <v>2</v>
      </c>
      <c r="K259" s="7" t="s">
        <v>437</v>
      </c>
    </row>
    <row r="260" spans="9:11" x14ac:dyDescent="0.2">
      <c r="I260" s="4" t="str">
        <f t="shared" si="8"/>
        <v>TE</v>
      </c>
      <c r="J260" s="7" t="s">
        <v>2</v>
      </c>
      <c r="K260" s="7" t="s">
        <v>438</v>
      </c>
    </row>
    <row r="261" spans="9:11" x14ac:dyDescent="0.2">
      <c r="I261" s="4" t="str">
        <f t="shared" si="8"/>
        <v>TE</v>
      </c>
      <c r="J261" s="7" t="s">
        <v>1</v>
      </c>
      <c r="K261" s="7" t="s">
        <v>439</v>
      </c>
    </row>
    <row r="262" spans="9:11" x14ac:dyDescent="0.2">
      <c r="I262" s="4" t="str">
        <f t="shared" si="8"/>
        <v>TE</v>
      </c>
      <c r="J262" s="7" t="s">
        <v>1</v>
      </c>
      <c r="K262" s="7" t="s">
        <v>440</v>
      </c>
    </row>
    <row r="263" spans="9:11" x14ac:dyDescent="0.2">
      <c r="I263" s="4" t="str">
        <f t="shared" si="8"/>
        <v>TE</v>
      </c>
      <c r="J263" s="7" t="s">
        <v>1</v>
      </c>
      <c r="K263" s="7" t="s">
        <v>441</v>
      </c>
    </row>
    <row r="264" spans="9:11" x14ac:dyDescent="0.2">
      <c r="I264" s="4" t="str">
        <f t="shared" si="8"/>
        <v>HP</v>
      </c>
      <c r="J264" s="7" t="s">
        <v>2</v>
      </c>
      <c r="K264" s="7" t="s">
        <v>442</v>
      </c>
    </row>
    <row r="265" spans="9:11" x14ac:dyDescent="0.2">
      <c r="I265" s="4" t="str">
        <f t="shared" si="8"/>
        <v>HP</v>
      </c>
      <c r="J265" s="7" t="s">
        <v>2</v>
      </c>
      <c r="K265" s="7" t="s">
        <v>443</v>
      </c>
    </row>
    <row r="266" spans="9:11" x14ac:dyDescent="0.2">
      <c r="I266" s="4" t="str">
        <f t="shared" si="8"/>
        <v>HP</v>
      </c>
      <c r="J266" s="7" t="s">
        <v>2</v>
      </c>
      <c r="K266" s="7" t="s">
        <v>444</v>
      </c>
    </row>
    <row r="267" spans="9:11" x14ac:dyDescent="0.2">
      <c r="I267" s="4" t="str">
        <f t="shared" si="8"/>
        <v>HP</v>
      </c>
      <c r="J267" s="7" t="s">
        <v>2</v>
      </c>
      <c r="K267" s="7" t="s">
        <v>445</v>
      </c>
    </row>
    <row r="268" spans="9:11" x14ac:dyDescent="0.2">
      <c r="I268" s="4" t="str">
        <f t="shared" si="8"/>
        <v>TE</v>
      </c>
      <c r="J268" s="7" t="s">
        <v>214</v>
      </c>
      <c r="K268" s="7" t="s">
        <v>446</v>
      </c>
    </row>
    <row r="269" spans="9:11" x14ac:dyDescent="0.2">
      <c r="I269" s="4" t="str">
        <f t="shared" si="8"/>
        <v>TE</v>
      </c>
      <c r="J269" s="7" t="s">
        <v>214</v>
      </c>
      <c r="K269" s="7" t="s">
        <v>447</v>
      </c>
    </row>
    <row r="270" spans="9:11" x14ac:dyDescent="0.2">
      <c r="I270" s="4" t="str">
        <f t="shared" si="8"/>
        <v>TE</v>
      </c>
      <c r="J270" s="7" t="s">
        <v>123</v>
      </c>
      <c r="K270" s="7" t="s">
        <v>448</v>
      </c>
    </row>
    <row r="271" spans="9:11" x14ac:dyDescent="0.2">
      <c r="I271" s="4" t="str">
        <f t="shared" si="8"/>
        <v>TE</v>
      </c>
      <c r="J271" s="7" t="s">
        <v>123</v>
      </c>
      <c r="K271" s="7" t="s">
        <v>448</v>
      </c>
    </row>
    <row r="272" spans="9:11" x14ac:dyDescent="0.2">
      <c r="I272" s="4" t="str">
        <f t="shared" si="8"/>
        <v>HE</v>
      </c>
      <c r="J272" s="7" t="s">
        <v>1</v>
      </c>
      <c r="K272" s="7" t="s">
        <v>449</v>
      </c>
    </row>
    <row r="273" spans="9:11" x14ac:dyDescent="0.2">
      <c r="I273" s="4" t="str">
        <f t="shared" si="8"/>
        <v>HP</v>
      </c>
      <c r="J273" s="7" t="s">
        <v>2</v>
      </c>
      <c r="K273" s="7" t="s">
        <v>450</v>
      </c>
    </row>
    <row r="274" spans="9:11" x14ac:dyDescent="0.2">
      <c r="I274" s="4" t="str">
        <f t="shared" si="8"/>
        <v>HP</v>
      </c>
      <c r="J274" s="7" t="s">
        <v>10</v>
      </c>
      <c r="K274" s="7" t="s">
        <v>451</v>
      </c>
    </row>
    <row r="275" spans="9:11" x14ac:dyDescent="0.2">
      <c r="I275" s="4" t="str">
        <f t="shared" si="8"/>
        <v>EO</v>
      </c>
      <c r="J275" s="7" t="s">
        <v>110</v>
      </c>
      <c r="K275" s="7" t="s">
        <v>452</v>
      </c>
    </row>
    <row r="276" spans="9:11" x14ac:dyDescent="0.2">
      <c r="I276" s="4" t="str">
        <f t="shared" si="8"/>
        <v>EO</v>
      </c>
      <c r="J276" s="7" t="s">
        <v>150</v>
      </c>
      <c r="K276" s="7" t="s">
        <v>453</v>
      </c>
    </row>
    <row r="277" spans="9:11" x14ac:dyDescent="0.2">
      <c r="I277" s="4" t="str">
        <f t="shared" si="8"/>
        <v>BM</v>
      </c>
      <c r="J277" s="7" t="s">
        <v>127</v>
      </c>
      <c r="K277" s="7" t="s">
        <v>454</v>
      </c>
    </row>
    <row r="278" spans="9:11" x14ac:dyDescent="0.2">
      <c r="I278" s="4" t="str">
        <f t="shared" si="8"/>
        <v>BM</v>
      </c>
      <c r="J278" s="7" t="s">
        <v>115</v>
      </c>
      <c r="K278" s="7" t="s">
        <v>455</v>
      </c>
    </row>
    <row r="279" spans="9:11" x14ac:dyDescent="0.2">
      <c r="I279" s="4" t="str">
        <f t="shared" si="8"/>
        <v>BM</v>
      </c>
      <c r="J279" s="7" t="s">
        <v>115</v>
      </c>
      <c r="K279" s="7" t="s">
        <v>456</v>
      </c>
    </row>
    <row r="280" spans="9:11" x14ac:dyDescent="0.2">
      <c r="I280" s="4" t="str">
        <f t="shared" si="8"/>
        <v>HP</v>
      </c>
      <c r="J280" s="7" t="s">
        <v>38</v>
      </c>
      <c r="K280" s="7" t="s">
        <v>457</v>
      </c>
    </row>
    <row r="281" spans="9:11" x14ac:dyDescent="0.2">
      <c r="I281" s="4" t="str">
        <f t="shared" si="8"/>
        <v>TE</v>
      </c>
      <c r="J281" s="7" t="s">
        <v>1</v>
      </c>
      <c r="K281" t="s">
        <v>458</v>
      </c>
    </row>
    <row r="282" spans="9:11" x14ac:dyDescent="0.2">
      <c r="I282" s="4" t="str">
        <f t="shared" si="8"/>
        <v>TE</v>
      </c>
      <c r="J282" s="7" t="s">
        <v>95</v>
      </c>
      <c r="K282" s="7" t="s">
        <v>459</v>
      </c>
    </row>
    <row r="283" spans="9:11" x14ac:dyDescent="0.2">
      <c r="I283" s="4" t="str">
        <f t="shared" si="8"/>
        <v>TE</v>
      </c>
      <c r="J283" s="7" t="s">
        <v>95</v>
      </c>
      <c r="K283" s="7" t="s">
        <v>460</v>
      </c>
    </row>
    <row r="284" spans="9:11" x14ac:dyDescent="0.2">
      <c r="I284" s="4" t="str">
        <f t="shared" ref="I284:I347" si="9">RIGHT(LEFT(K284,9),2)</f>
        <v>TE</v>
      </c>
      <c r="J284" s="7" t="s">
        <v>50</v>
      </c>
      <c r="K284" s="7" t="s">
        <v>461</v>
      </c>
    </row>
    <row r="285" spans="9:11" x14ac:dyDescent="0.2">
      <c r="I285" s="4" t="str">
        <f t="shared" si="9"/>
        <v>TE</v>
      </c>
      <c r="J285" s="7" t="s">
        <v>50</v>
      </c>
      <c r="K285" s="7" t="s">
        <v>462</v>
      </c>
    </row>
    <row r="286" spans="9:11" x14ac:dyDescent="0.2">
      <c r="I286" s="4" t="str">
        <f t="shared" si="9"/>
        <v>TE</v>
      </c>
      <c r="J286" s="7" t="s">
        <v>50</v>
      </c>
      <c r="K286" s="7" t="s">
        <v>463</v>
      </c>
    </row>
    <row r="287" spans="9:11" x14ac:dyDescent="0.2">
      <c r="I287" s="4" t="str">
        <f t="shared" si="9"/>
        <v>TE</v>
      </c>
      <c r="J287" s="7" t="s">
        <v>50</v>
      </c>
      <c r="K287" s="7" t="s">
        <v>464</v>
      </c>
    </row>
    <row r="288" spans="9:11" x14ac:dyDescent="0.2">
      <c r="I288" s="4" t="str">
        <f t="shared" si="9"/>
        <v>FV</v>
      </c>
      <c r="J288" s="7" t="s">
        <v>173</v>
      </c>
      <c r="K288" s="3" t="s">
        <v>174</v>
      </c>
    </row>
    <row r="289" spans="9:11" x14ac:dyDescent="0.2">
      <c r="I289" s="4" t="str">
        <f t="shared" si="9"/>
        <v>FV</v>
      </c>
      <c r="J289" s="7" t="s">
        <v>139</v>
      </c>
      <c r="K289" s="7" t="s">
        <v>465</v>
      </c>
    </row>
    <row r="290" spans="9:11" x14ac:dyDescent="0.2">
      <c r="I290" s="4" t="str">
        <f t="shared" si="9"/>
        <v>FV</v>
      </c>
      <c r="J290" s="7" t="s">
        <v>93</v>
      </c>
      <c r="K290" s="7" t="s">
        <v>158</v>
      </c>
    </row>
    <row r="291" spans="9:11" x14ac:dyDescent="0.2">
      <c r="I291" s="4" t="str">
        <f t="shared" si="9"/>
        <v>FV</v>
      </c>
      <c r="J291" s="7" t="s">
        <v>93</v>
      </c>
      <c r="K291" s="7" t="s">
        <v>466</v>
      </c>
    </row>
    <row r="292" spans="9:11" x14ac:dyDescent="0.2">
      <c r="I292" s="4" t="str">
        <f t="shared" si="9"/>
        <v>FV</v>
      </c>
      <c r="J292" s="7" t="s">
        <v>153</v>
      </c>
      <c r="K292" s="7" t="s">
        <v>467</v>
      </c>
    </row>
    <row r="293" spans="9:11" x14ac:dyDescent="0.2">
      <c r="I293" s="4" t="str">
        <f t="shared" si="9"/>
        <v>FV</v>
      </c>
      <c r="J293" s="7" t="s">
        <v>121</v>
      </c>
      <c r="K293" s="7" t="s">
        <v>468</v>
      </c>
    </row>
    <row r="294" spans="9:11" x14ac:dyDescent="0.2">
      <c r="I294" s="4" t="str">
        <f t="shared" si="9"/>
        <v>FV</v>
      </c>
      <c r="J294" s="9" t="s">
        <v>147</v>
      </c>
      <c r="K294" s="7" t="s">
        <v>469</v>
      </c>
    </row>
    <row r="295" spans="9:11" x14ac:dyDescent="0.2">
      <c r="I295" s="4" t="str">
        <f t="shared" si="9"/>
        <v>FV</v>
      </c>
      <c r="J295" s="7" t="s">
        <v>151</v>
      </c>
      <c r="K295" s="7" t="s">
        <v>470</v>
      </c>
    </row>
    <row r="296" spans="9:11" x14ac:dyDescent="0.2">
      <c r="I296" s="4" t="str">
        <f t="shared" si="9"/>
        <v>HP</v>
      </c>
      <c r="J296" s="7" t="s">
        <v>116</v>
      </c>
      <c r="K296" s="7" t="s">
        <v>471</v>
      </c>
    </row>
    <row r="297" spans="9:11" x14ac:dyDescent="0.2">
      <c r="I297" s="4" t="str">
        <f t="shared" si="9"/>
        <v>TE</v>
      </c>
      <c r="J297" s="7" t="s">
        <v>1</v>
      </c>
      <c r="K297" s="7" t="s">
        <v>472</v>
      </c>
    </row>
    <row r="298" spans="9:11" x14ac:dyDescent="0.2">
      <c r="I298" s="4" t="str">
        <f t="shared" si="9"/>
        <v>FV</v>
      </c>
      <c r="J298" s="7" t="s">
        <v>108</v>
      </c>
      <c r="K298" s="7" t="s">
        <v>473</v>
      </c>
    </row>
    <row r="299" spans="9:11" x14ac:dyDescent="0.2">
      <c r="I299" s="4" t="str">
        <f t="shared" si="9"/>
        <v>TE</v>
      </c>
      <c r="J299" s="7" t="s">
        <v>81</v>
      </c>
      <c r="K299" s="7" t="s">
        <v>474</v>
      </c>
    </row>
    <row r="300" spans="9:11" x14ac:dyDescent="0.2">
      <c r="I300" s="4" t="str">
        <f t="shared" si="9"/>
        <v>TE</v>
      </c>
      <c r="J300" s="7" t="s">
        <v>81</v>
      </c>
      <c r="K300" s="7" t="s">
        <v>475</v>
      </c>
    </row>
    <row r="301" spans="9:11" x14ac:dyDescent="0.2">
      <c r="I301" s="4" t="str">
        <f t="shared" si="9"/>
        <v>TE</v>
      </c>
      <c r="J301" s="7" t="s">
        <v>83</v>
      </c>
      <c r="K301" s="7" t="s">
        <v>476</v>
      </c>
    </row>
    <row r="302" spans="9:11" x14ac:dyDescent="0.2">
      <c r="I302" s="4" t="str">
        <f t="shared" si="9"/>
        <v>TE</v>
      </c>
      <c r="J302" s="7" t="s">
        <v>83</v>
      </c>
      <c r="K302" s="7" t="s">
        <v>477</v>
      </c>
    </row>
    <row r="303" spans="9:11" x14ac:dyDescent="0.2">
      <c r="I303" s="4" t="str">
        <f t="shared" si="9"/>
        <v>TE</v>
      </c>
      <c r="J303" s="7" t="s">
        <v>38</v>
      </c>
      <c r="K303" s="7" t="s">
        <v>478</v>
      </c>
    </row>
    <row r="304" spans="9:11" x14ac:dyDescent="0.2">
      <c r="I304" s="4" t="str">
        <f t="shared" si="9"/>
        <v>TE</v>
      </c>
      <c r="J304" s="7" t="s">
        <v>128</v>
      </c>
      <c r="K304" s="7" t="s">
        <v>479</v>
      </c>
    </row>
    <row r="305" spans="9:11" x14ac:dyDescent="0.2">
      <c r="I305" s="4" t="str">
        <f t="shared" si="9"/>
        <v>TE</v>
      </c>
      <c r="J305" s="7" t="s">
        <v>480</v>
      </c>
      <c r="K305" s="7" t="s">
        <v>481</v>
      </c>
    </row>
    <row r="306" spans="9:11" x14ac:dyDescent="0.2">
      <c r="I306" s="4" t="str">
        <f t="shared" si="9"/>
        <v>TE</v>
      </c>
      <c r="J306" s="7" t="s">
        <v>482</v>
      </c>
      <c r="K306" s="7" t="s">
        <v>483</v>
      </c>
    </row>
    <row r="307" spans="9:11" x14ac:dyDescent="0.2">
      <c r="I307" s="4" t="str">
        <f t="shared" si="9"/>
        <v>TE</v>
      </c>
      <c r="J307" s="7" t="s">
        <v>214</v>
      </c>
      <c r="K307" s="7" t="s">
        <v>484</v>
      </c>
    </row>
    <row r="308" spans="9:11" x14ac:dyDescent="0.2">
      <c r="I308" s="4" t="str">
        <f t="shared" si="9"/>
        <v>TE</v>
      </c>
      <c r="J308" s="7" t="s">
        <v>49</v>
      </c>
      <c r="K308" s="7" t="s">
        <v>485</v>
      </c>
    </row>
    <row r="309" spans="9:11" x14ac:dyDescent="0.2">
      <c r="I309" s="4" t="str">
        <f t="shared" si="9"/>
        <v>HP</v>
      </c>
      <c r="J309" s="7" t="s">
        <v>87</v>
      </c>
      <c r="K309" s="7" t="s">
        <v>486</v>
      </c>
    </row>
    <row r="310" spans="9:11" x14ac:dyDescent="0.2">
      <c r="I310" s="4" t="str">
        <f t="shared" si="9"/>
        <v>HP</v>
      </c>
      <c r="J310" s="7" t="s">
        <v>487</v>
      </c>
      <c r="K310" s="7" t="s">
        <v>488</v>
      </c>
    </row>
    <row r="311" spans="9:11" x14ac:dyDescent="0.2">
      <c r="I311" s="4" t="str">
        <f t="shared" si="9"/>
        <v>HP</v>
      </c>
      <c r="J311" s="7" t="s">
        <v>487</v>
      </c>
      <c r="K311" s="7" t="s">
        <v>489</v>
      </c>
    </row>
    <row r="312" spans="9:11" x14ac:dyDescent="0.2">
      <c r="I312" s="4" t="str">
        <f t="shared" si="9"/>
        <v>HP</v>
      </c>
      <c r="J312" s="7" t="s">
        <v>38</v>
      </c>
      <c r="K312" s="7" t="s">
        <v>490</v>
      </c>
    </row>
    <row r="313" spans="9:11" x14ac:dyDescent="0.2">
      <c r="I313" s="4" t="str">
        <f t="shared" si="9"/>
        <v>HP</v>
      </c>
      <c r="J313" s="7" t="s">
        <v>491</v>
      </c>
      <c r="K313" s="7" t="s">
        <v>492</v>
      </c>
    </row>
    <row r="314" spans="9:11" x14ac:dyDescent="0.2">
      <c r="I314" s="4" t="str">
        <f t="shared" si="9"/>
        <v>HP</v>
      </c>
      <c r="J314" s="7" t="s">
        <v>38</v>
      </c>
      <c r="K314" s="7" t="s">
        <v>493</v>
      </c>
    </row>
    <row r="315" spans="9:11" x14ac:dyDescent="0.2">
      <c r="I315" s="4" t="str">
        <f t="shared" si="9"/>
        <v>HP</v>
      </c>
      <c r="J315" s="7" t="s">
        <v>38</v>
      </c>
      <c r="K315" s="7" t="s">
        <v>494</v>
      </c>
    </row>
    <row r="316" spans="9:11" x14ac:dyDescent="0.2">
      <c r="I316" s="4" t="str">
        <f t="shared" si="9"/>
        <v>TE</v>
      </c>
      <c r="J316" s="7" t="s">
        <v>49</v>
      </c>
      <c r="K316" s="7" t="s">
        <v>495</v>
      </c>
    </row>
    <row r="317" spans="9:11" x14ac:dyDescent="0.2">
      <c r="I317" s="4" t="str">
        <f t="shared" si="9"/>
        <v>TE</v>
      </c>
      <c r="J317" s="7" t="s">
        <v>49</v>
      </c>
      <c r="K317" s="7" t="s">
        <v>496</v>
      </c>
    </row>
    <row r="318" spans="9:11" x14ac:dyDescent="0.2">
      <c r="I318" s="4" t="str">
        <f t="shared" si="9"/>
        <v>TE</v>
      </c>
      <c r="J318" s="7" t="s">
        <v>38</v>
      </c>
      <c r="K318" s="7" t="s">
        <v>497</v>
      </c>
    </row>
    <row r="319" spans="9:11" x14ac:dyDescent="0.2">
      <c r="I319" s="4" t="str">
        <f t="shared" si="9"/>
        <v>BM</v>
      </c>
      <c r="J319" s="7" t="s">
        <v>498</v>
      </c>
      <c r="K319" s="7" t="s">
        <v>499</v>
      </c>
    </row>
    <row r="320" spans="9:11" x14ac:dyDescent="0.2">
      <c r="I320" s="4" t="str">
        <f t="shared" si="9"/>
        <v>BM</v>
      </c>
      <c r="J320" s="7" t="s">
        <v>498</v>
      </c>
      <c r="K320" s="7" t="s">
        <v>500</v>
      </c>
    </row>
    <row r="321" spans="9:11" x14ac:dyDescent="0.2">
      <c r="I321" s="4" t="str">
        <f t="shared" si="9"/>
        <v>TE</v>
      </c>
      <c r="J321" s="7" t="s">
        <v>214</v>
      </c>
      <c r="K321" s="7" t="s">
        <v>501</v>
      </c>
    </row>
    <row r="322" spans="9:11" x14ac:dyDescent="0.2">
      <c r="I322" s="4" t="str">
        <f t="shared" si="9"/>
        <v>TE</v>
      </c>
      <c r="J322" s="7" t="s">
        <v>214</v>
      </c>
      <c r="K322" s="7" t="s">
        <v>502</v>
      </c>
    </row>
    <row r="323" spans="9:11" x14ac:dyDescent="0.2">
      <c r="I323" s="4" t="str">
        <f t="shared" si="9"/>
        <v>HP</v>
      </c>
      <c r="J323" s="7" t="s">
        <v>90</v>
      </c>
      <c r="K323" s="7" t="s">
        <v>503</v>
      </c>
    </row>
    <row r="324" spans="9:11" x14ac:dyDescent="0.2">
      <c r="I324" s="4" t="str">
        <f t="shared" si="9"/>
        <v>TE</v>
      </c>
      <c r="J324" s="7" t="s">
        <v>504</v>
      </c>
      <c r="K324" s="7" t="s">
        <v>505</v>
      </c>
    </row>
    <row r="325" spans="9:11" x14ac:dyDescent="0.2">
      <c r="I325" s="4" t="str">
        <f t="shared" si="9"/>
        <v>HP</v>
      </c>
      <c r="J325" s="7" t="s">
        <v>102</v>
      </c>
      <c r="K325" s="7" t="s">
        <v>506</v>
      </c>
    </row>
    <row r="326" spans="9:11" x14ac:dyDescent="0.2">
      <c r="I326" s="4" t="str">
        <f t="shared" si="9"/>
        <v>HP</v>
      </c>
      <c r="J326" s="7" t="s">
        <v>59</v>
      </c>
      <c r="K326" s="7" t="s">
        <v>507</v>
      </c>
    </row>
    <row r="327" spans="9:11" x14ac:dyDescent="0.2">
      <c r="I327" s="4" t="str">
        <f t="shared" si="9"/>
        <v>HP</v>
      </c>
      <c r="J327" s="7" t="s">
        <v>59</v>
      </c>
      <c r="K327" s="7" t="s">
        <v>508</v>
      </c>
    </row>
    <row r="328" spans="9:11" x14ac:dyDescent="0.2">
      <c r="I328" s="4" t="str">
        <f t="shared" si="9"/>
        <v>HP</v>
      </c>
      <c r="J328" s="7" t="s">
        <v>59</v>
      </c>
      <c r="K328" s="7" t="s">
        <v>509</v>
      </c>
    </row>
    <row r="329" spans="9:11" x14ac:dyDescent="0.2">
      <c r="I329" s="4" t="str">
        <f t="shared" si="9"/>
        <v>HP</v>
      </c>
      <c r="J329" s="7" t="s">
        <v>59</v>
      </c>
      <c r="K329" s="7" t="s">
        <v>510</v>
      </c>
    </row>
    <row r="330" spans="9:11" x14ac:dyDescent="0.2">
      <c r="I330" s="4" t="str">
        <f t="shared" si="9"/>
        <v>HP</v>
      </c>
      <c r="J330" s="7" t="s">
        <v>102</v>
      </c>
      <c r="K330" s="7" t="s">
        <v>511</v>
      </c>
    </row>
    <row r="331" spans="9:11" x14ac:dyDescent="0.2">
      <c r="I331" s="4" t="str">
        <f t="shared" si="9"/>
        <v>HP</v>
      </c>
      <c r="J331" s="7" t="s">
        <v>10</v>
      </c>
      <c r="K331" s="7" t="s">
        <v>512</v>
      </c>
    </row>
    <row r="332" spans="9:11" x14ac:dyDescent="0.2">
      <c r="I332" s="4" t="str">
        <f t="shared" si="9"/>
        <v>FV</v>
      </c>
      <c r="J332" s="7" t="s">
        <v>119</v>
      </c>
      <c r="K332" s="7" t="s">
        <v>513</v>
      </c>
    </row>
    <row r="333" spans="9:11" x14ac:dyDescent="0.2">
      <c r="I333" s="4" t="str">
        <f t="shared" si="9"/>
        <v>HP</v>
      </c>
      <c r="J333" s="7" t="s">
        <v>20</v>
      </c>
      <c r="K333" s="7" t="s">
        <v>514</v>
      </c>
    </row>
    <row r="334" spans="9:11" x14ac:dyDescent="0.2">
      <c r="I334" s="4" t="str">
        <f t="shared" si="9"/>
        <v>HP</v>
      </c>
      <c r="J334" s="7" t="s">
        <v>1</v>
      </c>
      <c r="K334" s="7" t="s">
        <v>515</v>
      </c>
    </row>
    <row r="335" spans="9:11" x14ac:dyDescent="0.2">
      <c r="I335" s="4" t="str">
        <f t="shared" si="9"/>
        <v>TE</v>
      </c>
      <c r="J335" s="7" t="s">
        <v>79</v>
      </c>
      <c r="K335" s="7" t="s">
        <v>516</v>
      </c>
    </row>
    <row r="336" spans="9:11" x14ac:dyDescent="0.2">
      <c r="I336" s="4" t="str">
        <f t="shared" si="9"/>
        <v>FV</v>
      </c>
      <c r="J336" s="7" t="s">
        <v>144</v>
      </c>
      <c r="K336" s="7" t="s">
        <v>517</v>
      </c>
    </row>
    <row r="337" spans="9:11" x14ac:dyDescent="0.2">
      <c r="I337" s="4" t="str">
        <f t="shared" si="9"/>
        <v>FV</v>
      </c>
      <c r="J337" s="7" t="s">
        <v>145</v>
      </c>
      <c r="K337" s="7" t="s">
        <v>518</v>
      </c>
    </row>
    <row r="338" spans="9:11" x14ac:dyDescent="0.2">
      <c r="I338" s="4" t="str">
        <f t="shared" si="9"/>
        <v>FV</v>
      </c>
      <c r="J338" s="7" t="s">
        <v>180</v>
      </c>
      <c r="K338" s="7" t="s">
        <v>519</v>
      </c>
    </row>
    <row r="339" spans="9:11" x14ac:dyDescent="0.2">
      <c r="I339" s="4" t="str">
        <f t="shared" si="9"/>
        <v>TE</v>
      </c>
      <c r="J339" s="7" t="s">
        <v>79</v>
      </c>
      <c r="K339" s="7" t="s">
        <v>520</v>
      </c>
    </row>
    <row r="340" spans="9:11" x14ac:dyDescent="0.2">
      <c r="I340" s="4" t="str">
        <f t="shared" si="9"/>
        <v>TE</v>
      </c>
      <c r="J340" s="7" t="s">
        <v>102</v>
      </c>
      <c r="K340" s="7" t="s">
        <v>521</v>
      </c>
    </row>
    <row r="341" spans="9:11" x14ac:dyDescent="0.2">
      <c r="I341" s="4" t="str">
        <f t="shared" si="9"/>
        <v>HP</v>
      </c>
      <c r="J341" s="7" t="s">
        <v>102</v>
      </c>
      <c r="K341" s="7" t="s">
        <v>522</v>
      </c>
    </row>
    <row r="342" spans="9:11" x14ac:dyDescent="0.2">
      <c r="I342" s="4" t="str">
        <f t="shared" si="9"/>
        <v>HP</v>
      </c>
      <c r="J342" s="7" t="s">
        <v>102</v>
      </c>
      <c r="K342" s="7" t="s">
        <v>523</v>
      </c>
    </row>
    <row r="343" spans="9:11" x14ac:dyDescent="0.2">
      <c r="I343" s="4" t="str">
        <f t="shared" si="9"/>
        <v>HP</v>
      </c>
      <c r="J343" s="7" t="s">
        <v>102</v>
      </c>
      <c r="K343" s="7" t="s">
        <v>524</v>
      </c>
    </row>
    <row r="344" spans="9:11" x14ac:dyDescent="0.2">
      <c r="I344" s="4" t="str">
        <f t="shared" si="9"/>
        <v>TE</v>
      </c>
      <c r="J344" s="7" t="s">
        <v>48</v>
      </c>
      <c r="K344" s="7" t="s">
        <v>525</v>
      </c>
    </row>
    <row r="345" spans="9:11" x14ac:dyDescent="0.2">
      <c r="I345" s="4" t="str">
        <f t="shared" si="9"/>
        <v>TE</v>
      </c>
      <c r="J345" s="7" t="s">
        <v>49</v>
      </c>
      <c r="K345" s="7" t="s">
        <v>526</v>
      </c>
    </row>
    <row r="346" spans="9:11" x14ac:dyDescent="0.2">
      <c r="I346" s="4" t="str">
        <f t="shared" si="9"/>
        <v>TE</v>
      </c>
      <c r="J346" s="7" t="s">
        <v>49</v>
      </c>
      <c r="K346" s="7" t="s">
        <v>527</v>
      </c>
    </row>
    <row r="347" spans="9:11" x14ac:dyDescent="0.2">
      <c r="I347" s="4" t="str">
        <f t="shared" si="9"/>
        <v>TE</v>
      </c>
      <c r="J347" s="7" t="s">
        <v>49</v>
      </c>
      <c r="K347" s="7" t="s">
        <v>528</v>
      </c>
    </row>
    <row r="348" spans="9:11" x14ac:dyDescent="0.2">
      <c r="I348" s="4" t="str">
        <f t="shared" ref="I348:I355" si="10">RIGHT(LEFT(K348,9),2)</f>
        <v>TE</v>
      </c>
      <c r="J348" s="7" t="s">
        <v>49</v>
      </c>
      <c r="K348" s="7" t="s">
        <v>529</v>
      </c>
    </row>
    <row r="349" spans="9:11" x14ac:dyDescent="0.2">
      <c r="I349" s="4" t="str">
        <f t="shared" si="10"/>
        <v>TE</v>
      </c>
      <c r="J349" s="7" t="s">
        <v>49</v>
      </c>
      <c r="K349" s="7" t="s">
        <v>530</v>
      </c>
    </row>
    <row r="350" spans="9:11" x14ac:dyDescent="0.2">
      <c r="I350" s="4" t="str">
        <f t="shared" si="10"/>
        <v>FV</v>
      </c>
      <c r="J350" s="7" t="s">
        <v>148</v>
      </c>
      <c r="K350" s="7" t="s">
        <v>531</v>
      </c>
    </row>
    <row r="351" spans="9:11" x14ac:dyDescent="0.2">
      <c r="I351" s="4" t="str">
        <f t="shared" si="10"/>
        <v>TE</v>
      </c>
      <c r="J351" s="7" t="s">
        <v>2</v>
      </c>
      <c r="K351" s="7" t="s">
        <v>532</v>
      </c>
    </row>
    <row r="352" spans="9:11" x14ac:dyDescent="0.2">
      <c r="I352" s="4" t="str">
        <f t="shared" si="10"/>
        <v>TE</v>
      </c>
      <c r="J352" s="7" t="s">
        <v>2</v>
      </c>
      <c r="K352" s="7" t="s">
        <v>533</v>
      </c>
    </row>
    <row r="353" spans="9:11" x14ac:dyDescent="0.2">
      <c r="I353" s="4" t="str">
        <f t="shared" si="10"/>
        <v>TE</v>
      </c>
      <c r="J353" s="7" t="s">
        <v>2</v>
      </c>
      <c r="K353" s="7" t="s">
        <v>533</v>
      </c>
    </row>
    <row r="354" spans="9:11" x14ac:dyDescent="0.2">
      <c r="I354" s="4" t="str">
        <f t="shared" si="10"/>
        <v>HE</v>
      </c>
      <c r="J354" s="7" t="s">
        <v>2</v>
      </c>
      <c r="K354" s="7" t="s">
        <v>534</v>
      </c>
    </row>
    <row r="355" spans="9:11" x14ac:dyDescent="0.2">
      <c r="I355" s="4" t="str">
        <f t="shared" si="10"/>
        <v>TE</v>
      </c>
      <c r="J355" s="7" t="s">
        <v>214</v>
      </c>
      <c r="K355" s="7" t="s">
        <v>535</v>
      </c>
    </row>
  </sheetData>
  <autoFilter ref="D2:G216" xr:uid="{00000000-0009-0000-0000-000004000000}">
    <filterColumn colId="1">
      <filters>
        <filter val="0"/>
      </filters>
    </filterColumn>
    <filterColumn colId="3">
      <filters>
        <filter val="BM"/>
        <filter val="HP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2:O151"/>
  <sheetViews>
    <sheetView zoomScale="70" zoomScaleNormal="70" workbookViewId="0"/>
  </sheetViews>
  <sheetFormatPr baseColWidth="10" defaultColWidth="11.42578125" defaultRowHeight="12.75" x14ac:dyDescent="0.2"/>
  <cols>
    <col min="1" max="1" width="11.42578125" style="48"/>
    <col min="2" max="2" width="42.7109375" style="48" customWidth="1"/>
    <col min="3" max="3" width="32.5703125" style="48" bestFit="1" customWidth="1"/>
    <col min="4" max="7" width="11.42578125" style="48"/>
    <col min="8" max="9" width="27.7109375" style="48" bestFit="1" customWidth="1"/>
    <col min="10" max="10" width="19.7109375" style="48" bestFit="1" customWidth="1"/>
    <col min="11" max="11" width="27.7109375" style="48" bestFit="1" customWidth="1"/>
    <col min="12" max="12" width="16.5703125" style="48" bestFit="1" customWidth="1"/>
    <col min="13" max="16384" width="11.42578125" style="48"/>
  </cols>
  <sheetData>
    <row r="2" spans="2:15" x14ac:dyDescent="0.2">
      <c r="B2" s="74" t="s">
        <v>873</v>
      </c>
      <c r="C2" s="75"/>
    </row>
    <row r="3" spans="2:15" x14ac:dyDescent="0.2">
      <c r="B3" s="74"/>
      <c r="C3" s="75"/>
    </row>
    <row r="4" spans="2:15" x14ac:dyDescent="0.2">
      <c r="B4" s="75"/>
      <c r="C4" s="75"/>
      <c r="J4" s="107"/>
      <c r="K4" s="107"/>
      <c r="L4" s="107"/>
      <c r="M4" s="107"/>
      <c r="N4" s="107"/>
      <c r="O4" s="107"/>
    </row>
    <row r="5" spans="2:15" x14ac:dyDescent="0.2">
      <c r="B5" s="102" t="s">
        <v>718</v>
      </c>
      <c r="C5" s="103"/>
      <c r="J5" s="107"/>
      <c r="K5" s="107"/>
      <c r="L5" s="107"/>
      <c r="M5" s="107"/>
      <c r="N5" s="107"/>
      <c r="O5" s="107"/>
    </row>
    <row r="6" spans="2:15" x14ac:dyDescent="0.2">
      <c r="J6" s="107"/>
      <c r="K6" s="107"/>
      <c r="L6" s="107"/>
      <c r="M6" s="107"/>
      <c r="N6" s="107"/>
      <c r="O6" s="107"/>
    </row>
    <row r="7" spans="2:15" ht="29.1" customHeight="1" x14ac:dyDescent="0.2">
      <c r="B7" s="76" t="s">
        <v>719</v>
      </c>
      <c r="C7" s="76" t="s">
        <v>720</v>
      </c>
      <c r="D7" s="76" t="s">
        <v>721</v>
      </c>
      <c r="J7" s="107"/>
      <c r="K7" s="107"/>
      <c r="L7" s="107"/>
      <c r="M7" s="107"/>
      <c r="N7" s="107"/>
      <c r="O7" s="107"/>
    </row>
    <row r="8" spans="2:15" x14ac:dyDescent="0.2">
      <c r="B8" s="78"/>
      <c r="C8" s="78"/>
      <c r="D8" s="68"/>
      <c r="E8" s="83" t="e">
        <f>+MATCH(B8,'Balance Definitivo Anual'!$B$7:$B$356)</f>
        <v>#N/A</v>
      </c>
      <c r="F8" s="83" t="e">
        <f>+MATCH(C8,'Balance Definitivo Anual'!$B$7:$B$356)</f>
        <v>#N/A</v>
      </c>
      <c r="I8" s="107"/>
      <c r="J8" s="107"/>
      <c r="K8" s="107"/>
      <c r="L8" s="107"/>
      <c r="M8" s="107"/>
      <c r="N8" s="107"/>
      <c r="O8" s="107"/>
    </row>
    <row r="9" spans="2:15" x14ac:dyDescent="0.2">
      <c r="B9" s="84"/>
      <c r="C9" s="78"/>
      <c r="D9" s="68"/>
      <c r="E9" s="83" t="e">
        <f>+MATCH(B9,'Balance Definitivo Anual'!$B$7:$B$356)</f>
        <v>#N/A</v>
      </c>
      <c r="F9" s="83" t="e">
        <f>+MATCH(C9,'Balance Definitivo Anual'!$B$7:$B$356)</f>
        <v>#N/A</v>
      </c>
      <c r="I9" s="107"/>
      <c r="J9" s="107"/>
      <c r="K9" s="107"/>
      <c r="L9" s="107"/>
      <c r="M9" s="107"/>
      <c r="N9" s="107"/>
      <c r="O9" s="107"/>
    </row>
    <row r="10" spans="2:15" x14ac:dyDescent="0.2">
      <c r="B10" s="84"/>
      <c r="C10" s="77"/>
      <c r="D10" s="68"/>
      <c r="E10" s="83" t="e">
        <f>+MATCH(B10,'Balance Definitivo Anual'!$B$7:$B$356)</f>
        <v>#N/A</v>
      </c>
      <c r="F10" s="83" t="e">
        <f>+MATCH(C10,'Balance Definitivo Anual'!$B$7:$B$356)</f>
        <v>#N/A</v>
      </c>
      <c r="I10" s="107"/>
      <c r="J10" s="107"/>
      <c r="K10" s="107"/>
      <c r="L10" s="107"/>
      <c r="M10" s="107"/>
      <c r="N10" s="107"/>
      <c r="O10" s="107"/>
    </row>
    <row r="11" spans="2:15" x14ac:dyDescent="0.2">
      <c r="B11" s="78"/>
      <c r="C11" s="77"/>
      <c r="D11" s="68"/>
      <c r="E11" s="83" t="e">
        <f>+MATCH(B11,'Balance Definitivo Anual'!$B$7:$B$356)</f>
        <v>#N/A</v>
      </c>
      <c r="F11" s="83" t="e">
        <f>+MATCH(C11,'Balance Definitivo Anual'!$B$7:$B$356)</f>
        <v>#N/A</v>
      </c>
      <c r="I11" s="107"/>
      <c r="J11" s="107"/>
      <c r="K11" s="107"/>
      <c r="L11" s="107"/>
      <c r="M11" s="107"/>
      <c r="N11" s="107"/>
      <c r="O11" s="107"/>
    </row>
    <row r="12" spans="2:15" x14ac:dyDescent="0.2">
      <c r="B12" s="77"/>
      <c r="C12" s="78"/>
      <c r="D12" s="68"/>
      <c r="E12" s="83" t="e">
        <f>+MATCH(B12,'Balance Definitivo Anual'!$B$7:$B$356)</f>
        <v>#N/A</v>
      </c>
      <c r="F12" s="83" t="e">
        <f>+MATCH(C12,'Balance Definitivo Anual'!$B$7:$B$356)</f>
        <v>#N/A</v>
      </c>
      <c r="I12" s="107"/>
      <c r="J12" s="107"/>
      <c r="K12" s="107"/>
      <c r="L12" s="107"/>
      <c r="M12" s="107"/>
      <c r="N12" s="107"/>
      <c r="O12" s="107"/>
    </row>
    <row r="13" spans="2:15" x14ac:dyDescent="0.2">
      <c r="B13" s="77"/>
      <c r="C13" s="85"/>
      <c r="D13" s="68"/>
      <c r="E13" s="83" t="e">
        <f>+MATCH(B13,'Balance Definitivo Anual'!$B$7:$B$356)</f>
        <v>#N/A</v>
      </c>
      <c r="F13" s="83" t="e">
        <f>+MATCH(C13,'Balance Definitivo Anual'!$B$7:$B$356)</f>
        <v>#N/A</v>
      </c>
      <c r="I13" s="107"/>
      <c r="J13" s="107"/>
      <c r="K13" s="107"/>
      <c r="L13" s="107"/>
      <c r="M13" s="107"/>
      <c r="N13" s="107"/>
      <c r="O13" s="107"/>
    </row>
    <row r="14" spans="2:15" x14ac:dyDescent="0.2">
      <c r="B14" s="77"/>
      <c r="C14" s="85"/>
      <c r="D14" s="68"/>
      <c r="E14" s="83" t="e">
        <f>+MATCH(B14,'Balance Definitivo Anual'!$B$7:$B$356)</f>
        <v>#N/A</v>
      </c>
      <c r="F14" s="83" t="e">
        <f>+MATCH(C14,'Balance Definitivo Anual'!$B$7:$B$356)</f>
        <v>#N/A</v>
      </c>
      <c r="I14" s="107"/>
      <c r="J14" s="107"/>
      <c r="K14" s="107"/>
      <c r="L14" s="107"/>
      <c r="M14" s="107"/>
      <c r="N14" s="107"/>
      <c r="O14" s="107"/>
    </row>
    <row r="15" spans="2:15" x14ac:dyDescent="0.2">
      <c r="B15" s="77"/>
      <c r="C15" s="78"/>
      <c r="D15" s="68"/>
      <c r="E15" s="83" t="e">
        <f>+MATCH(B15,'Balance Definitivo Anual'!$B$7:$B$356)</f>
        <v>#N/A</v>
      </c>
      <c r="F15" s="83" t="e">
        <f>+MATCH(C15,'Balance Definitivo Anual'!$B$7:$B$356)</f>
        <v>#N/A</v>
      </c>
      <c r="I15" s="107"/>
      <c r="J15" s="107"/>
      <c r="K15" s="107"/>
      <c r="L15" s="107"/>
      <c r="M15" s="107"/>
      <c r="N15" s="107"/>
      <c r="O15" s="107"/>
    </row>
    <row r="16" spans="2:15" x14ac:dyDescent="0.2">
      <c r="B16" s="77"/>
      <c r="D16" s="68"/>
      <c r="E16" s="83" t="e">
        <f>+MATCH(B16,'Balance Definitivo Anual'!$B$7:$B$356)</f>
        <v>#N/A</v>
      </c>
      <c r="F16" s="83" t="e">
        <f>+MATCH(C16,'Balance Definitivo Anual'!$B$7:$B$356)</f>
        <v>#N/A</v>
      </c>
      <c r="I16" s="107"/>
      <c r="J16" s="107"/>
      <c r="K16" s="107"/>
      <c r="L16" s="107"/>
      <c r="M16" s="107"/>
      <c r="N16" s="107"/>
      <c r="O16" s="107"/>
    </row>
    <row r="17" spans="2:15" x14ac:dyDescent="0.2">
      <c r="B17" s="77"/>
      <c r="C17" s="78"/>
      <c r="D17" s="68"/>
      <c r="E17" s="83" t="e">
        <f>+MATCH(B17,'Balance Definitivo Anual'!$B$7:$B$356)</f>
        <v>#N/A</v>
      </c>
      <c r="F17" s="83" t="e">
        <f>+MATCH(C17,'Balance Definitivo Anual'!$B$7:$B$356)</f>
        <v>#N/A</v>
      </c>
      <c r="I17" s="107"/>
      <c r="J17" s="107"/>
      <c r="K17" s="107"/>
      <c r="L17" s="107"/>
      <c r="M17" s="107"/>
      <c r="N17" s="107"/>
      <c r="O17" s="107"/>
    </row>
    <row r="18" spans="2:15" x14ac:dyDescent="0.2">
      <c r="B18" s="77"/>
      <c r="C18" s="78"/>
      <c r="D18" s="68"/>
      <c r="E18" s="83" t="e">
        <f>+MATCH(B18,'Balance Definitivo Anual'!$B$7:$B$356)</f>
        <v>#N/A</v>
      </c>
      <c r="F18" s="83" t="e">
        <f>+MATCH(C18,'Balance Definitivo Anual'!$B$7:$B$356)</f>
        <v>#N/A</v>
      </c>
      <c r="I18" s="107"/>
      <c r="J18" s="107"/>
      <c r="K18" s="107"/>
      <c r="L18" s="107"/>
      <c r="M18" s="107"/>
      <c r="N18" s="107"/>
      <c r="O18" s="107"/>
    </row>
    <row r="19" spans="2:15" x14ac:dyDescent="0.2">
      <c r="B19" s="78"/>
      <c r="C19" s="78"/>
      <c r="D19" s="68"/>
      <c r="E19" s="83" t="e">
        <f>+MATCH(B19,'Balance Definitivo Anual'!$B$7:$B$356)</f>
        <v>#N/A</v>
      </c>
      <c r="F19" s="83" t="e">
        <f>+MATCH(C19,'Balance Definitivo Anual'!$B$7:$B$356)</f>
        <v>#N/A</v>
      </c>
      <c r="I19" s="107"/>
      <c r="J19" s="107"/>
      <c r="K19" s="107"/>
      <c r="L19" s="107"/>
      <c r="M19" s="107"/>
      <c r="N19" s="107"/>
      <c r="O19" s="107"/>
    </row>
    <row r="20" spans="2:15" x14ac:dyDescent="0.2">
      <c r="B20" s="78"/>
      <c r="C20" s="78"/>
      <c r="D20" s="68"/>
      <c r="E20" s="83" t="e">
        <f>+MATCH(B20,'Balance Definitivo Anual'!$B$7:$B$356)</f>
        <v>#N/A</v>
      </c>
      <c r="F20" s="83" t="e">
        <f>+MATCH(C20,'Balance Definitivo Anual'!$B$7:$B$356)</f>
        <v>#N/A</v>
      </c>
      <c r="I20" s="107"/>
      <c r="J20" s="107"/>
      <c r="K20" s="107"/>
      <c r="L20" s="107"/>
      <c r="M20" s="107"/>
      <c r="N20" s="107"/>
      <c r="O20" s="107"/>
    </row>
    <row r="21" spans="2:15" x14ac:dyDescent="0.2">
      <c r="B21" s="78"/>
      <c r="C21" s="78"/>
      <c r="D21" s="68"/>
      <c r="E21" s="83" t="e">
        <f>+MATCH(B21,'Balance Definitivo Anual'!$B$7:$B$356)</f>
        <v>#N/A</v>
      </c>
      <c r="F21" s="83" t="e">
        <f>+MATCH(C21,'Balance Definitivo Anual'!$B$7:$B$356)</f>
        <v>#N/A</v>
      </c>
      <c r="I21" s="107"/>
      <c r="J21" s="107"/>
      <c r="K21" s="107"/>
      <c r="L21" s="107"/>
      <c r="M21" s="107"/>
      <c r="N21" s="107"/>
      <c r="O21" s="107"/>
    </row>
    <row r="22" spans="2:15" x14ac:dyDescent="0.2">
      <c r="B22" s="78"/>
      <c r="C22" s="78"/>
      <c r="D22" s="68"/>
      <c r="E22" s="83" t="e">
        <f>+MATCH(B22,'Balance Definitivo Anual'!$B$7:$B$356)</f>
        <v>#N/A</v>
      </c>
      <c r="F22" s="83" t="e">
        <f>+MATCH(C22,'Balance Definitivo Anual'!$B$7:$B$356)</f>
        <v>#N/A</v>
      </c>
      <c r="I22" s="107"/>
      <c r="J22" s="107"/>
      <c r="K22" s="107"/>
      <c r="L22" s="107"/>
      <c r="M22" s="107"/>
      <c r="N22" s="107"/>
      <c r="O22" s="107"/>
    </row>
    <row r="23" spans="2:15" x14ac:dyDescent="0.2">
      <c r="B23" s="78"/>
      <c r="C23" s="78"/>
      <c r="D23" s="68"/>
      <c r="E23" s="83" t="e">
        <f>+MATCH(B23,'Balance Definitivo Anual'!$B$7:$B$356)</f>
        <v>#N/A</v>
      </c>
      <c r="F23" s="83" t="e">
        <f>+MATCH(C23,'Balance Definitivo Anual'!$B$7:$B$356)</f>
        <v>#N/A</v>
      </c>
      <c r="I23" s="107"/>
      <c r="J23" s="107"/>
      <c r="K23" s="107"/>
      <c r="L23" s="107"/>
      <c r="M23" s="107"/>
      <c r="N23" s="107"/>
      <c r="O23" s="107"/>
    </row>
    <row r="24" spans="2:15" x14ac:dyDescent="0.2">
      <c r="B24" s="78"/>
      <c r="C24" s="78"/>
      <c r="D24" s="68"/>
      <c r="E24" s="83" t="e">
        <f>+MATCH(B24,'Balance Definitivo Anual'!$B$7:$B$356)</f>
        <v>#N/A</v>
      </c>
      <c r="F24" s="83" t="e">
        <f>+MATCH(C24,'Balance Definitivo Anual'!$B$7:$B$356)</f>
        <v>#N/A</v>
      </c>
      <c r="I24" s="107"/>
      <c r="J24" s="107"/>
      <c r="K24" s="107"/>
      <c r="L24" s="107"/>
      <c r="M24" s="107"/>
      <c r="N24" s="107"/>
      <c r="O24" s="107"/>
    </row>
    <row r="25" spans="2:15" x14ac:dyDescent="0.2">
      <c r="B25" s="78"/>
      <c r="C25" s="78"/>
      <c r="D25" s="68"/>
      <c r="E25" s="83" t="e">
        <f>+MATCH(B25,'Balance Definitivo Anual'!$B$7:$B$356)</f>
        <v>#N/A</v>
      </c>
      <c r="F25" s="83" t="e">
        <f>+MATCH(C25,'Balance Definitivo Anual'!$B$7:$B$356)</f>
        <v>#N/A</v>
      </c>
      <c r="I25" s="107"/>
      <c r="J25" s="107"/>
      <c r="K25" s="107"/>
      <c r="L25" s="107"/>
      <c r="M25" s="107"/>
      <c r="N25" s="107"/>
      <c r="O25" s="107"/>
    </row>
    <row r="26" spans="2:15" x14ac:dyDescent="0.2">
      <c r="B26" s="77"/>
      <c r="C26" s="78"/>
      <c r="D26" s="68"/>
      <c r="E26" s="83" t="e">
        <f>+MATCH(B26,'Balance Definitivo Anual'!$B$7:$B$356)</f>
        <v>#N/A</v>
      </c>
      <c r="F26" s="83" t="e">
        <f>+MATCH(C26,'Balance Definitivo Anual'!$B$7:$B$356)</f>
        <v>#N/A</v>
      </c>
      <c r="I26" s="107"/>
      <c r="J26" s="107"/>
      <c r="K26" s="107"/>
      <c r="L26" s="107"/>
      <c r="M26" s="107"/>
      <c r="N26" s="107"/>
      <c r="O26" s="107"/>
    </row>
    <row r="27" spans="2:15" x14ac:dyDescent="0.2">
      <c r="B27" s="78"/>
      <c r="C27" s="78"/>
      <c r="D27" s="68"/>
      <c r="E27" s="83" t="e">
        <f>+MATCH(B27,'Balance Definitivo Anual'!$B$7:$B$356)</f>
        <v>#N/A</v>
      </c>
      <c r="F27" s="83" t="e">
        <f>+MATCH(C27,'Balance Definitivo Anual'!$B$7:$B$356)</f>
        <v>#N/A</v>
      </c>
      <c r="I27" s="107"/>
      <c r="J27" s="107"/>
      <c r="K27" s="107"/>
      <c r="L27" s="107"/>
      <c r="M27" s="107"/>
      <c r="N27" s="107"/>
      <c r="O27" s="107"/>
    </row>
    <row r="28" spans="2:15" x14ac:dyDescent="0.2">
      <c r="B28" s="78"/>
      <c r="C28" s="78"/>
      <c r="D28" s="68"/>
      <c r="E28" s="83" t="e">
        <f>+MATCH(B28,'Balance Definitivo Anual'!$B$7:$B$356)</f>
        <v>#N/A</v>
      </c>
      <c r="F28" s="83" t="e">
        <f>+MATCH(C28,'Balance Definitivo Anual'!$B$7:$B$356)</f>
        <v>#N/A</v>
      </c>
      <c r="I28" s="107"/>
      <c r="J28" s="107"/>
      <c r="K28" s="107"/>
      <c r="L28" s="107"/>
      <c r="M28" s="107"/>
      <c r="N28" s="107"/>
      <c r="O28" s="107"/>
    </row>
    <row r="29" spans="2:15" x14ac:dyDescent="0.2">
      <c r="B29" s="78"/>
      <c r="C29" s="78"/>
      <c r="D29" s="68"/>
      <c r="E29" s="83" t="e">
        <f>+MATCH(B29,'Balance Definitivo Anual'!$B$7:$B$356)</f>
        <v>#N/A</v>
      </c>
      <c r="F29" s="83" t="e">
        <f>+MATCH(C29,'Balance Definitivo Anual'!$B$7:$B$356)</f>
        <v>#N/A</v>
      </c>
      <c r="I29" s="107"/>
      <c r="J29" s="107"/>
      <c r="K29" s="107"/>
      <c r="L29" s="107"/>
      <c r="M29" s="107"/>
      <c r="N29" s="107"/>
      <c r="O29" s="107"/>
    </row>
    <row r="30" spans="2:15" x14ac:dyDescent="0.2">
      <c r="B30" s="78"/>
      <c r="C30" s="78"/>
      <c r="D30" s="68"/>
      <c r="E30" s="83" t="e">
        <f>+MATCH(B30,'Balance Definitivo Anual'!$B$7:$B$356)</f>
        <v>#N/A</v>
      </c>
      <c r="F30" s="83" t="e">
        <f>+MATCH(C30,'Balance Definitivo Anual'!$B$7:$B$356)</f>
        <v>#N/A</v>
      </c>
      <c r="I30" s="107"/>
      <c r="J30" s="107"/>
      <c r="K30" s="107"/>
      <c r="L30" s="107"/>
      <c r="M30" s="107"/>
      <c r="N30" s="107"/>
      <c r="O30" s="107"/>
    </row>
    <row r="31" spans="2:15" x14ac:dyDescent="0.2">
      <c r="B31" s="78"/>
      <c r="C31" s="78"/>
      <c r="D31" s="68"/>
      <c r="E31" s="83" t="e">
        <f>+MATCH(B31,'Balance Definitivo Anual'!$B$7:$B$356)</f>
        <v>#N/A</v>
      </c>
      <c r="F31" s="83" t="e">
        <f>+MATCH(C31,'Balance Definitivo Anual'!$B$7:$B$356)</f>
        <v>#N/A</v>
      </c>
      <c r="I31" s="107"/>
      <c r="J31" s="107"/>
      <c r="K31" s="107"/>
      <c r="L31" s="107"/>
      <c r="M31" s="107"/>
      <c r="N31" s="107"/>
      <c r="O31" s="107"/>
    </row>
    <row r="32" spans="2:15" x14ac:dyDescent="0.2">
      <c r="B32" s="78"/>
      <c r="C32" s="78"/>
      <c r="D32" s="68"/>
      <c r="E32" s="83" t="e">
        <f>+MATCH(B32,'Balance Definitivo Anual'!$B$7:$B$356)</f>
        <v>#N/A</v>
      </c>
      <c r="F32" s="83" t="e">
        <f>+MATCH(C32,'Balance Definitivo Anual'!$B$7:$B$356)</f>
        <v>#N/A</v>
      </c>
      <c r="I32" s="107"/>
      <c r="J32" s="107"/>
      <c r="K32" s="107"/>
      <c r="L32" s="107"/>
      <c r="M32" s="107"/>
      <c r="N32" s="107"/>
      <c r="O32" s="107"/>
    </row>
    <row r="33" spans="2:15" x14ac:dyDescent="0.2">
      <c r="B33" s="78"/>
      <c r="C33" s="78"/>
      <c r="D33" s="68"/>
      <c r="E33" s="83" t="e">
        <f>+MATCH(B33,'Balance Definitivo Anual'!$B$7:$B$356)</f>
        <v>#N/A</v>
      </c>
      <c r="F33" s="83" t="e">
        <f>+MATCH(C33,'Balance Definitivo Anual'!$B$7:$B$356)</f>
        <v>#N/A</v>
      </c>
      <c r="I33" s="107"/>
      <c r="J33" s="107"/>
      <c r="K33" s="107"/>
      <c r="L33" s="107"/>
      <c r="M33" s="107"/>
      <c r="N33" s="107"/>
      <c r="O33" s="107"/>
    </row>
    <row r="34" spans="2:15" x14ac:dyDescent="0.2">
      <c r="B34" s="78"/>
      <c r="C34" s="78"/>
      <c r="D34" s="68"/>
      <c r="E34" s="83" t="e">
        <f>+MATCH(B34,'Balance Definitivo Anual'!$B$7:$B$356)</f>
        <v>#N/A</v>
      </c>
      <c r="F34" s="83" t="e">
        <f>+MATCH(C34,'Balance Definitivo Anual'!$B$7:$B$356)</f>
        <v>#N/A</v>
      </c>
      <c r="I34" s="107"/>
      <c r="J34" s="107"/>
      <c r="K34" s="107"/>
      <c r="L34" s="107"/>
      <c r="M34" s="107"/>
      <c r="N34" s="107"/>
      <c r="O34" s="107"/>
    </row>
    <row r="35" spans="2:15" x14ac:dyDescent="0.2">
      <c r="B35" s="78"/>
      <c r="C35" s="78"/>
      <c r="D35" s="68"/>
      <c r="E35" s="83" t="e">
        <f>+MATCH(B35,'Balance Definitivo Anual'!$B$7:$B$356)</f>
        <v>#N/A</v>
      </c>
      <c r="F35" s="83" t="e">
        <f>+MATCH(C35,'Balance Definitivo Anual'!$B$7:$B$356)</f>
        <v>#N/A</v>
      </c>
      <c r="I35" s="107"/>
      <c r="J35" s="107"/>
      <c r="K35" s="107"/>
      <c r="L35" s="107"/>
      <c r="M35" s="107"/>
      <c r="N35" s="107"/>
      <c r="O35" s="107"/>
    </row>
    <row r="36" spans="2:15" x14ac:dyDescent="0.2">
      <c r="B36" s="78"/>
      <c r="C36" s="78"/>
      <c r="D36" s="68"/>
      <c r="E36" s="83" t="e">
        <f>+MATCH(B36,'Balance Definitivo Anual'!$B$7:$B$356)</f>
        <v>#N/A</v>
      </c>
      <c r="F36" s="83" t="e">
        <f>+MATCH(C36,'Balance Definitivo Anual'!$B$7:$B$356)</f>
        <v>#N/A</v>
      </c>
      <c r="I36" s="107"/>
      <c r="J36" s="107"/>
      <c r="K36" s="107"/>
      <c r="L36" s="107"/>
      <c r="M36" s="107"/>
      <c r="N36" s="107"/>
      <c r="O36" s="107"/>
    </row>
    <row r="37" spans="2:15" x14ac:dyDescent="0.2">
      <c r="B37" s="78"/>
      <c r="C37" s="78"/>
      <c r="D37" s="68"/>
      <c r="E37" s="83" t="e">
        <f>+MATCH(B37,'Balance Definitivo Anual'!$B$7:$B$356)</f>
        <v>#N/A</v>
      </c>
      <c r="F37" s="83" t="e">
        <f>+MATCH(C37,'Balance Definitivo Anual'!$B$7:$B$356)</f>
        <v>#N/A</v>
      </c>
      <c r="I37" s="107"/>
      <c r="J37" s="107"/>
      <c r="K37" s="107"/>
      <c r="L37" s="107"/>
      <c r="M37" s="107"/>
      <c r="N37" s="107"/>
      <c r="O37" s="107"/>
    </row>
    <row r="38" spans="2:15" x14ac:dyDescent="0.2">
      <c r="B38" s="78"/>
      <c r="C38" s="78"/>
      <c r="D38" s="68"/>
      <c r="E38" s="83" t="e">
        <f>+MATCH(B38,'Balance Definitivo Anual'!$B$7:$B$356)</f>
        <v>#N/A</v>
      </c>
      <c r="F38" s="83" t="e">
        <f>+MATCH(C38,'Balance Definitivo Anual'!$B$7:$B$356)</f>
        <v>#N/A</v>
      </c>
      <c r="I38" s="107"/>
      <c r="J38" s="107"/>
      <c r="K38" s="107"/>
      <c r="L38" s="107"/>
      <c r="M38" s="107"/>
      <c r="N38" s="107"/>
      <c r="O38" s="107"/>
    </row>
    <row r="39" spans="2:15" x14ac:dyDescent="0.2">
      <c r="B39" s="78"/>
      <c r="C39" s="78"/>
      <c r="D39" s="68"/>
      <c r="E39" s="83" t="e">
        <f>+MATCH(B39,'Balance Definitivo Anual'!$B$7:$B$356)</f>
        <v>#N/A</v>
      </c>
      <c r="F39" s="83" t="e">
        <f>+MATCH(C39,'Balance Definitivo Anual'!$B$7:$B$356)</f>
        <v>#N/A</v>
      </c>
      <c r="I39" s="107"/>
      <c r="J39" s="107"/>
      <c r="K39" s="107"/>
      <c r="L39" s="107"/>
      <c r="M39" s="107"/>
      <c r="N39" s="107"/>
      <c r="O39" s="107"/>
    </row>
    <row r="40" spans="2:15" x14ac:dyDescent="0.2">
      <c r="B40" s="78"/>
      <c r="C40" s="78"/>
      <c r="D40" s="68"/>
      <c r="E40" s="83" t="e">
        <f>+MATCH(B40,'Balance Definitivo Anual'!$B$7:$B$356)</f>
        <v>#N/A</v>
      </c>
      <c r="F40" s="83" t="e">
        <f>+MATCH(C40,'Balance Definitivo Anual'!$B$7:$B$356)</f>
        <v>#N/A</v>
      </c>
      <c r="I40" s="107"/>
      <c r="J40" s="107"/>
      <c r="K40" s="107"/>
      <c r="L40" s="107"/>
      <c r="M40" s="107"/>
      <c r="N40" s="107"/>
      <c r="O40" s="107"/>
    </row>
    <row r="41" spans="2:15" x14ac:dyDescent="0.2">
      <c r="B41" s="78"/>
      <c r="C41" s="69"/>
      <c r="D41" s="68"/>
      <c r="E41" s="83" t="e">
        <f>+MATCH(B41,'Balance Definitivo Anual'!$B$7:$B$356)</f>
        <v>#N/A</v>
      </c>
      <c r="F41" s="83" t="e">
        <f>+MATCH(C41,'Balance Definitivo Anual'!$B$7:$B$356)</f>
        <v>#N/A</v>
      </c>
      <c r="I41" s="107"/>
      <c r="J41" s="107"/>
      <c r="K41" s="107"/>
      <c r="L41" s="107"/>
      <c r="M41" s="107"/>
      <c r="N41" s="107"/>
      <c r="O41" s="107"/>
    </row>
    <row r="42" spans="2:15" x14ac:dyDescent="0.2">
      <c r="B42" s="78"/>
      <c r="C42" s="69"/>
      <c r="D42" s="68"/>
      <c r="E42" s="83" t="e">
        <f>+MATCH(B42,'Balance Definitivo Anual'!$B$7:$B$356)</f>
        <v>#N/A</v>
      </c>
      <c r="F42" s="83" t="e">
        <f>+MATCH(C42,'Balance Definitivo Anual'!$B$7:$B$356)</f>
        <v>#N/A</v>
      </c>
      <c r="I42" s="107"/>
      <c r="J42" s="107"/>
      <c r="K42" s="107"/>
      <c r="L42" s="107"/>
      <c r="M42" s="107"/>
      <c r="N42" s="107"/>
      <c r="O42" s="107"/>
    </row>
    <row r="43" spans="2:15" x14ac:dyDescent="0.2">
      <c r="B43" s="78"/>
      <c r="C43" s="79"/>
      <c r="D43" s="68"/>
      <c r="E43" s="83" t="e">
        <f>+MATCH(B43,'Balance Definitivo Anual'!$B$7:$B$356)</f>
        <v>#N/A</v>
      </c>
      <c r="F43" s="83" t="e">
        <f>+MATCH(C43,'Balance Definitivo Anual'!$B$7:$B$356)</f>
        <v>#N/A</v>
      </c>
      <c r="I43" s="107"/>
      <c r="J43" s="107"/>
      <c r="K43" s="107"/>
      <c r="L43" s="107"/>
      <c r="M43" s="107"/>
      <c r="N43" s="107"/>
      <c r="O43" s="107"/>
    </row>
    <row r="44" spans="2:15" x14ac:dyDescent="0.2">
      <c r="B44" s="78"/>
      <c r="C44" s="79"/>
      <c r="D44" s="68"/>
      <c r="E44" s="83" t="e">
        <f>+MATCH(B44,'Balance Definitivo Anual'!$B$7:$B$356)</f>
        <v>#N/A</v>
      </c>
      <c r="F44" s="83" t="e">
        <f>+MATCH(C44,'Balance Definitivo Anual'!$B$7:$B$356)</f>
        <v>#N/A</v>
      </c>
      <c r="I44" s="107"/>
      <c r="J44" s="107"/>
      <c r="K44" s="107"/>
      <c r="L44" s="107"/>
      <c r="M44" s="107"/>
      <c r="N44" s="107"/>
      <c r="O44" s="107"/>
    </row>
    <row r="45" spans="2:15" x14ac:dyDescent="0.2">
      <c r="B45" s="78"/>
      <c r="C45" s="78"/>
      <c r="D45" s="68"/>
      <c r="E45" s="83" t="e">
        <f>+MATCH(B45,'Balance Definitivo Anual'!$B$7:$B$356)</f>
        <v>#N/A</v>
      </c>
      <c r="F45" s="83" t="e">
        <f>+MATCH(C45,'Balance Definitivo Anual'!$B$7:$B$356)</f>
        <v>#N/A</v>
      </c>
      <c r="I45" s="107"/>
      <c r="J45" s="107"/>
      <c r="K45" s="107"/>
      <c r="L45" s="107"/>
      <c r="M45" s="107"/>
      <c r="N45" s="107"/>
      <c r="O45" s="107"/>
    </row>
    <row r="46" spans="2:15" x14ac:dyDescent="0.2">
      <c r="B46" s="78"/>
      <c r="C46" s="78"/>
      <c r="D46" s="68"/>
      <c r="E46" s="83" t="e">
        <f>+MATCH(B46,'Balance Definitivo Anual'!$B$7:$B$356)</f>
        <v>#N/A</v>
      </c>
      <c r="F46" s="83" t="e">
        <f>+MATCH(C46,'Balance Definitivo Anual'!$B$7:$B$356)</f>
        <v>#N/A</v>
      </c>
      <c r="I46" s="107"/>
      <c r="J46" s="107"/>
      <c r="K46" s="107"/>
      <c r="L46" s="107"/>
      <c r="M46" s="107"/>
      <c r="N46" s="107"/>
      <c r="O46" s="107"/>
    </row>
    <row r="47" spans="2:15" x14ac:dyDescent="0.2">
      <c r="B47" s="78"/>
      <c r="C47" s="78"/>
      <c r="D47" s="68"/>
      <c r="E47" s="83" t="e">
        <f>+MATCH(B47,'Balance Definitivo Anual'!$B$7:$B$356)</f>
        <v>#N/A</v>
      </c>
      <c r="F47" s="83" t="e">
        <f>+MATCH(C47,'Balance Definitivo Anual'!$B$7:$B$356)</f>
        <v>#N/A</v>
      </c>
      <c r="I47" s="107"/>
      <c r="J47" s="107"/>
      <c r="K47" s="107"/>
      <c r="L47" s="107"/>
      <c r="M47" s="107"/>
      <c r="N47" s="107"/>
      <c r="O47" s="107"/>
    </row>
    <row r="48" spans="2:15" x14ac:dyDescent="0.2">
      <c r="B48" s="78"/>
      <c r="C48" s="78"/>
      <c r="D48" s="68"/>
      <c r="E48" s="83" t="e">
        <f>+MATCH(B48,'Balance Definitivo Anual'!$B$7:$B$356)</f>
        <v>#N/A</v>
      </c>
      <c r="F48" s="83" t="e">
        <f>+MATCH(C48,'Balance Definitivo Anual'!$B$7:$B$356)</f>
        <v>#N/A</v>
      </c>
      <c r="I48" s="107"/>
      <c r="J48" s="107"/>
      <c r="K48" s="107"/>
      <c r="L48" s="107"/>
      <c r="M48" s="107"/>
      <c r="N48" s="107"/>
      <c r="O48" s="107"/>
    </row>
    <row r="49" spans="2:15" x14ac:dyDescent="0.2">
      <c r="B49" s="69"/>
      <c r="C49" s="69"/>
      <c r="D49" s="68"/>
      <c r="E49" s="83" t="e">
        <f>+MATCH(B49,'Balance Definitivo Anual'!$B$7:$B$356)</f>
        <v>#N/A</v>
      </c>
      <c r="F49" s="83" t="e">
        <f>+MATCH(C49,'Balance Definitivo Anual'!$B$7:$B$356)</f>
        <v>#N/A</v>
      </c>
      <c r="I49" s="107"/>
      <c r="J49" s="107"/>
      <c r="K49" s="107"/>
      <c r="L49" s="107"/>
      <c r="M49" s="107"/>
      <c r="N49" s="107"/>
      <c r="O49" s="107"/>
    </row>
    <row r="50" spans="2:15" x14ac:dyDescent="0.2">
      <c r="B50" s="78"/>
      <c r="C50" s="78"/>
      <c r="D50" s="68"/>
      <c r="E50" s="83" t="e">
        <f>+MATCH(B50,'Balance Definitivo Anual'!$B$7:$B$356)</f>
        <v>#N/A</v>
      </c>
      <c r="F50" s="83" t="e">
        <f>+MATCH(C50,'Balance Definitivo Anual'!$B$7:$B$356)</f>
        <v>#N/A</v>
      </c>
      <c r="I50" s="107"/>
      <c r="J50" s="107"/>
      <c r="K50" s="107"/>
      <c r="L50" s="107"/>
      <c r="M50" s="107"/>
      <c r="N50" s="107"/>
      <c r="O50" s="107"/>
    </row>
    <row r="51" spans="2:15" x14ac:dyDescent="0.2">
      <c r="B51" s="78"/>
      <c r="C51" s="78"/>
      <c r="D51" s="68"/>
      <c r="E51" s="83" t="e">
        <f>+MATCH(B51,'Balance Definitivo Anual'!$B$7:$B$356)</f>
        <v>#N/A</v>
      </c>
      <c r="F51" s="83" t="e">
        <f>+MATCH(C51,'Balance Definitivo Anual'!$B$7:$B$356)</f>
        <v>#N/A</v>
      </c>
      <c r="I51" s="107"/>
      <c r="J51" s="107"/>
      <c r="K51" s="107"/>
      <c r="L51" s="107"/>
      <c r="M51" s="107"/>
      <c r="N51" s="107"/>
      <c r="O51" s="107"/>
    </row>
    <row r="52" spans="2:15" x14ac:dyDescent="0.2">
      <c r="B52" s="78"/>
      <c r="C52" s="78"/>
      <c r="D52" s="68"/>
      <c r="E52" s="83" t="e">
        <f>+MATCH(B52,'Balance Definitivo Anual'!$B$7:$B$356)</f>
        <v>#N/A</v>
      </c>
      <c r="F52" s="83" t="e">
        <f>+MATCH(C52,'Balance Definitivo Anual'!$B$7:$B$356)</f>
        <v>#N/A</v>
      </c>
      <c r="I52" s="107"/>
      <c r="J52" s="107"/>
      <c r="K52" s="107"/>
      <c r="L52" s="107"/>
      <c r="M52" s="107"/>
      <c r="N52" s="107"/>
      <c r="O52" s="107"/>
    </row>
    <row r="53" spans="2:15" x14ac:dyDescent="0.2">
      <c r="B53" s="78"/>
      <c r="C53" s="78"/>
      <c r="D53" s="68"/>
      <c r="E53" s="83" t="e">
        <f>+MATCH(B53,'Balance Definitivo Anual'!$B$7:$B$356)</f>
        <v>#N/A</v>
      </c>
      <c r="F53" s="83" t="e">
        <f>+MATCH(C53,'Balance Definitivo Anual'!$B$7:$B$356)</f>
        <v>#N/A</v>
      </c>
      <c r="I53" s="107"/>
      <c r="J53" s="107"/>
      <c r="K53" s="107"/>
      <c r="L53" s="107"/>
      <c r="M53" s="107"/>
      <c r="N53" s="107"/>
      <c r="O53" s="107"/>
    </row>
    <row r="54" spans="2:15" x14ac:dyDescent="0.2">
      <c r="B54" s="78"/>
      <c r="C54" s="78"/>
      <c r="D54" s="68"/>
      <c r="E54" s="83" t="e">
        <f>+MATCH(B54,'Balance Definitivo Anual'!$B$7:$B$356)</f>
        <v>#N/A</v>
      </c>
      <c r="F54" s="83" t="e">
        <f>+MATCH(C54,'Balance Definitivo Anual'!$B$7:$B$356)</f>
        <v>#N/A</v>
      </c>
      <c r="I54" s="107"/>
      <c r="J54" s="107"/>
      <c r="K54" s="107"/>
      <c r="L54" s="107"/>
      <c r="M54" s="107"/>
      <c r="N54" s="107"/>
      <c r="O54" s="107"/>
    </row>
    <row r="55" spans="2:15" x14ac:dyDescent="0.2">
      <c r="B55" s="78"/>
      <c r="C55" s="85"/>
      <c r="D55" s="68"/>
      <c r="E55" s="83" t="e">
        <f>+MATCH(B55,'Balance Definitivo Anual'!$B$7:$B$356)</f>
        <v>#N/A</v>
      </c>
      <c r="F55" s="83" t="e">
        <f>+MATCH(C55,'Balance Definitivo Anual'!$B$7:$B$356)</f>
        <v>#N/A</v>
      </c>
      <c r="I55" s="107"/>
      <c r="J55" s="107"/>
      <c r="K55" s="107"/>
      <c r="L55" s="107"/>
      <c r="M55" s="107"/>
      <c r="N55" s="107"/>
      <c r="O55" s="107"/>
    </row>
    <row r="56" spans="2:15" x14ac:dyDescent="0.2">
      <c r="B56" s="78"/>
      <c r="C56" s="85"/>
      <c r="D56" s="68"/>
      <c r="E56" s="83" t="e">
        <f>+MATCH(B56,'Balance Definitivo Anual'!$B$7:$B$356)</f>
        <v>#N/A</v>
      </c>
      <c r="F56" s="83" t="e">
        <f>+MATCH(C56,'Balance Definitivo Anual'!$B$7:$B$356)</f>
        <v>#N/A</v>
      </c>
      <c r="I56" s="107"/>
      <c r="J56" s="107"/>
      <c r="K56" s="107"/>
      <c r="L56" s="107"/>
      <c r="M56" s="107"/>
      <c r="N56" s="107"/>
      <c r="O56" s="107"/>
    </row>
    <row r="57" spans="2:15" x14ac:dyDescent="0.2">
      <c r="B57" s="78"/>
      <c r="C57" s="85"/>
      <c r="D57" s="68"/>
      <c r="E57" s="83" t="e">
        <f>+MATCH(B57,'Balance Definitivo Anual'!$B$7:$B$356)</f>
        <v>#N/A</v>
      </c>
      <c r="F57" s="83" t="e">
        <f>+MATCH(C57,'Balance Definitivo Anual'!$B$7:$B$356)</f>
        <v>#N/A</v>
      </c>
      <c r="I57" s="107"/>
      <c r="J57" s="107"/>
      <c r="K57" s="107"/>
      <c r="L57" s="107"/>
      <c r="M57" s="107"/>
      <c r="N57" s="107"/>
      <c r="O57" s="107"/>
    </row>
    <row r="58" spans="2:15" x14ac:dyDescent="0.2">
      <c r="B58" s="78"/>
      <c r="C58" s="85"/>
      <c r="D58" s="68"/>
      <c r="E58" s="83" t="e">
        <f>+MATCH(B58,'Balance Definitivo Anual'!$B$7:$B$356)</f>
        <v>#N/A</v>
      </c>
      <c r="F58" s="83" t="e">
        <f>+MATCH(C58,'Balance Definitivo Anual'!$B$7:$B$356)</f>
        <v>#N/A</v>
      </c>
      <c r="I58" s="107"/>
      <c r="J58" s="107"/>
      <c r="K58" s="107"/>
      <c r="L58" s="107"/>
      <c r="M58" s="107"/>
      <c r="N58" s="107"/>
      <c r="O58" s="107"/>
    </row>
    <row r="59" spans="2:15" x14ac:dyDescent="0.2">
      <c r="B59" s="78"/>
      <c r="C59" s="78"/>
      <c r="D59" s="68"/>
      <c r="E59" s="83" t="e">
        <f>+MATCH(B59,'Balance Definitivo Anual'!$B$7:$B$356)</f>
        <v>#N/A</v>
      </c>
      <c r="F59" s="83" t="e">
        <f>+MATCH(C59,'Balance Definitivo Anual'!$B$7:$B$356)</f>
        <v>#N/A</v>
      </c>
      <c r="I59" s="107"/>
      <c r="J59" s="107"/>
      <c r="K59" s="107"/>
      <c r="L59" s="107"/>
      <c r="M59" s="107"/>
      <c r="N59" s="107"/>
      <c r="O59" s="107"/>
    </row>
    <row r="60" spans="2:15" x14ac:dyDescent="0.2">
      <c r="B60" s="78"/>
      <c r="C60" s="78"/>
      <c r="D60" s="68"/>
      <c r="E60" s="83" t="e">
        <f>+MATCH(B60,'Balance Definitivo Anual'!$B$7:$B$356)</f>
        <v>#N/A</v>
      </c>
      <c r="F60" s="83" t="e">
        <f>+MATCH(C60,'Balance Definitivo Anual'!$B$7:$B$356)</f>
        <v>#N/A</v>
      </c>
      <c r="I60" s="107"/>
      <c r="J60" s="107"/>
      <c r="K60" s="107"/>
      <c r="L60" s="107"/>
      <c r="M60" s="107"/>
      <c r="N60" s="107"/>
      <c r="O60" s="107"/>
    </row>
    <row r="61" spans="2:15" x14ac:dyDescent="0.2">
      <c r="B61" s="78"/>
      <c r="C61" s="69"/>
      <c r="D61" s="68"/>
      <c r="E61" s="83" t="e">
        <f>+MATCH(B61,'Balance Definitivo Anual'!$B$7:$B$356)</f>
        <v>#N/A</v>
      </c>
      <c r="F61" s="83" t="e">
        <f>+MATCH(C61,'Balance Definitivo Anual'!$B$7:$B$356)</f>
        <v>#N/A</v>
      </c>
      <c r="I61" s="107"/>
      <c r="J61" s="107"/>
      <c r="K61" s="107"/>
      <c r="L61" s="107"/>
      <c r="M61" s="107"/>
      <c r="N61" s="107"/>
      <c r="O61" s="107"/>
    </row>
    <row r="62" spans="2:15" x14ac:dyDescent="0.2">
      <c r="B62" s="78"/>
      <c r="C62" s="69"/>
      <c r="D62" s="68"/>
      <c r="E62" s="83" t="e">
        <f>+MATCH(B62,'Balance Definitivo Anual'!$B$7:$B$356)</f>
        <v>#N/A</v>
      </c>
      <c r="F62" s="83" t="e">
        <f>+MATCH(C62,'Balance Definitivo Anual'!$B$7:$B$356)</f>
        <v>#N/A</v>
      </c>
      <c r="I62" s="107"/>
      <c r="J62" s="107"/>
      <c r="K62" s="107"/>
      <c r="L62" s="107"/>
      <c r="M62" s="107"/>
      <c r="N62" s="107"/>
      <c r="O62" s="107"/>
    </row>
    <row r="63" spans="2:15" x14ac:dyDescent="0.2">
      <c r="B63" s="78"/>
      <c r="C63" s="69"/>
      <c r="D63" s="68"/>
      <c r="E63" s="83" t="e">
        <f>+MATCH(B63,'Balance Definitivo Anual'!$B$7:$B$356)</f>
        <v>#N/A</v>
      </c>
      <c r="F63" s="83" t="e">
        <f>+MATCH(C63,'Balance Definitivo Anual'!$B$7:$B$356)</f>
        <v>#N/A</v>
      </c>
      <c r="I63" s="107"/>
      <c r="J63" s="107"/>
      <c r="K63" s="107"/>
      <c r="L63" s="107"/>
      <c r="M63" s="107"/>
      <c r="N63" s="107"/>
      <c r="O63" s="107"/>
    </row>
    <row r="64" spans="2:15" x14ac:dyDescent="0.2">
      <c r="B64" s="85"/>
      <c r="C64" s="78"/>
      <c r="D64" s="86"/>
      <c r="E64" s="83" t="e">
        <f>+MATCH(B64,'Balance Definitivo Anual'!$B$7:$B$356)</f>
        <v>#N/A</v>
      </c>
      <c r="F64" s="83" t="e">
        <f>+MATCH(C64,'Balance Definitivo Anual'!$B$7:$B$356)</f>
        <v>#N/A</v>
      </c>
      <c r="I64" s="107"/>
      <c r="J64" s="107"/>
      <c r="K64" s="107"/>
      <c r="L64" s="107"/>
      <c r="M64" s="107"/>
      <c r="N64" s="107"/>
      <c r="O64" s="107"/>
    </row>
    <row r="65" spans="2:15" x14ac:dyDescent="0.2">
      <c r="B65" s="78"/>
      <c r="C65" s="78"/>
      <c r="D65" s="80"/>
      <c r="E65" s="83" t="e">
        <f>+MATCH(B65,'Balance Definitivo Anual'!$B$7:$B$356)</f>
        <v>#N/A</v>
      </c>
      <c r="F65" s="83" t="e">
        <f>+MATCH(C65,'Balance Definitivo Anual'!$B$7:$B$356)</f>
        <v>#N/A</v>
      </c>
      <c r="I65" s="107"/>
      <c r="J65" s="107"/>
      <c r="K65" s="107"/>
      <c r="L65" s="107"/>
      <c r="M65" s="107"/>
      <c r="N65" s="107"/>
      <c r="O65" s="107"/>
    </row>
    <row r="66" spans="2:15" x14ac:dyDescent="0.2">
      <c r="B66" s="78"/>
      <c r="C66" s="78"/>
      <c r="D66" s="81"/>
      <c r="E66" s="83" t="e">
        <f>+MATCH(B66,'Balance Definitivo Anual'!$B$7:$B$356)</f>
        <v>#N/A</v>
      </c>
      <c r="F66" s="83" t="e">
        <f>+MATCH(C66,'Balance Definitivo Anual'!$B$7:$B$356)</f>
        <v>#N/A</v>
      </c>
      <c r="I66" s="107"/>
      <c r="J66" s="107"/>
      <c r="K66" s="107"/>
      <c r="L66" s="107"/>
      <c r="M66" s="107"/>
      <c r="N66" s="107"/>
      <c r="O66" s="107"/>
    </row>
    <row r="67" spans="2:15" x14ac:dyDescent="0.2">
      <c r="B67" s="78"/>
      <c r="C67" s="78"/>
      <c r="D67" s="81"/>
      <c r="E67" s="83" t="e">
        <f>+MATCH(B67,'Balance Definitivo Anual'!$B$7:$B$356)</f>
        <v>#N/A</v>
      </c>
      <c r="F67" s="83" t="e">
        <f>+MATCH(C67,'Balance Definitivo Anual'!$B$7:$B$356)</f>
        <v>#N/A</v>
      </c>
      <c r="I67" s="107"/>
      <c r="J67" s="107"/>
      <c r="K67" s="107"/>
      <c r="L67" s="107"/>
      <c r="M67" s="107"/>
      <c r="N67" s="107"/>
      <c r="O67" s="107"/>
    </row>
    <row r="68" spans="2:15" x14ac:dyDescent="0.2">
      <c r="B68" s="78"/>
      <c r="C68" s="78"/>
      <c r="D68" s="81"/>
      <c r="E68" s="83" t="e">
        <f>+MATCH(B68,'Balance Definitivo Anual'!$B$7:$B$356)</f>
        <v>#N/A</v>
      </c>
      <c r="F68" s="83" t="e">
        <f>+MATCH(C68,'Balance Definitivo Anual'!$B$7:$B$356)</f>
        <v>#N/A</v>
      </c>
      <c r="I68" s="107"/>
      <c r="J68" s="107"/>
      <c r="K68" s="107"/>
      <c r="L68" s="107"/>
      <c r="M68" s="107"/>
      <c r="N68" s="107"/>
      <c r="O68" s="107"/>
    </row>
    <row r="69" spans="2:15" x14ac:dyDescent="0.2">
      <c r="B69" s="78"/>
      <c r="C69" s="78"/>
      <c r="D69" s="81"/>
      <c r="E69" s="83" t="e">
        <f>+MATCH(B69,'Balance Definitivo Anual'!$B$7:$B$356)</f>
        <v>#N/A</v>
      </c>
      <c r="F69" s="83" t="e">
        <f>+MATCH(C69,'Balance Definitivo Anual'!$B$7:$B$356)</f>
        <v>#N/A</v>
      </c>
      <c r="I69" s="107"/>
      <c r="J69" s="107"/>
      <c r="K69" s="107"/>
      <c r="L69" s="107"/>
      <c r="M69" s="107"/>
      <c r="N69" s="107"/>
      <c r="O69" s="107"/>
    </row>
    <row r="70" spans="2:15" x14ac:dyDescent="0.2">
      <c r="B70" s="78"/>
      <c r="C70" s="78"/>
      <c r="D70" s="81"/>
      <c r="E70" s="83" t="e">
        <f>+MATCH(B70,'Balance Definitivo Anual'!$B$7:$B$356)</f>
        <v>#N/A</v>
      </c>
      <c r="F70" s="83" t="e">
        <f>+MATCH(C70,'Balance Definitivo Anual'!$B$7:$B$356)</f>
        <v>#N/A</v>
      </c>
      <c r="I70" s="107"/>
      <c r="J70" s="107"/>
      <c r="K70" s="107"/>
      <c r="L70" s="107"/>
      <c r="M70" s="107"/>
      <c r="N70" s="107"/>
      <c r="O70" s="107"/>
    </row>
    <row r="71" spans="2:15" x14ac:dyDescent="0.2">
      <c r="B71" s="78"/>
      <c r="C71" s="78"/>
      <c r="D71" s="81"/>
      <c r="E71" s="83" t="e">
        <f>+MATCH(B71,'Balance Definitivo Anual'!$B$7:$B$356)</f>
        <v>#N/A</v>
      </c>
      <c r="F71" s="83" t="e">
        <f>+MATCH(C71,'Balance Definitivo Anual'!$B$7:$B$356)</f>
        <v>#N/A</v>
      </c>
      <c r="I71" s="107"/>
      <c r="J71" s="107"/>
      <c r="K71" s="107"/>
      <c r="L71" s="107"/>
      <c r="M71" s="107"/>
      <c r="N71" s="107"/>
      <c r="O71" s="107"/>
    </row>
    <row r="72" spans="2:15" x14ac:dyDescent="0.2">
      <c r="B72" s="82"/>
      <c r="C72" s="78"/>
      <c r="D72" s="81"/>
      <c r="E72" s="83" t="e">
        <f>+MATCH(B72,'Balance Definitivo Anual'!$B$7:$B$356)</f>
        <v>#N/A</v>
      </c>
      <c r="F72" s="83" t="e">
        <f>+MATCH(C72,'Balance Definitivo Anual'!$B$7:$B$356)</f>
        <v>#N/A</v>
      </c>
      <c r="I72" s="107"/>
      <c r="J72" s="107"/>
      <c r="K72" s="107"/>
      <c r="L72" s="107"/>
      <c r="M72" s="107"/>
      <c r="N72" s="107"/>
      <c r="O72" s="107"/>
    </row>
    <row r="73" spans="2:15" x14ac:dyDescent="0.2">
      <c r="B73" s="78"/>
      <c r="C73" s="78"/>
      <c r="D73" s="81"/>
      <c r="E73" s="83" t="e">
        <f>+MATCH(B73,'Balance Definitivo Anual'!$B$7:$B$356)</f>
        <v>#N/A</v>
      </c>
      <c r="F73" s="83" t="e">
        <f>+MATCH(C73,'Balance Definitivo Anual'!$B$7:$B$356)</f>
        <v>#N/A</v>
      </c>
      <c r="I73" s="107"/>
      <c r="J73" s="107"/>
      <c r="K73" s="107"/>
      <c r="L73" s="107"/>
      <c r="M73" s="107"/>
      <c r="N73" s="107"/>
      <c r="O73" s="107"/>
    </row>
    <row r="74" spans="2:15" x14ac:dyDescent="0.2">
      <c r="B74" s="78"/>
      <c r="C74" s="78"/>
      <c r="D74" s="81"/>
      <c r="E74" s="83" t="e">
        <f>+MATCH(B74,'Balance Definitivo Anual'!$B$7:$B$356)</f>
        <v>#N/A</v>
      </c>
      <c r="F74" s="83" t="e">
        <f>+MATCH(C74,'Balance Definitivo Anual'!$B$7:$B$356)</f>
        <v>#N/A</v>
      </c>
      <c r="I74" s="107"/>
      <c r="J74" s="107"/>
      <c r="K74" s="107"/>
      <c r="L74" s="107"/>
      <c r="M74" s="107"/>
      <c r="N74" s="107"/>
      <c r="O74" s="107"/>
    </row>
    <row r="75" spans="2:15" x14ac:dyDescent="0.2">
      <c r="B75" s="78"/>
      <c r="C75" s="78"/>
      <c r="D75" s="81"/>
      <c r="E75" s="83" t="e">
        <f>+MATCH(B75,'Balance Definitivo Anual'!$B$7:$B$356)</f>
        <v>#N/A</v>
      </c>
      <c r="F75" s="83" t="e">
        <f>+MATCH(C75,'Balance Definitivo Anual'!$B$7:$B$356)</f>
        <v>#N/A</v>
      </c>
      <c r="I75" s="107"/>
      <c r="J75" s="107"/>
      <c r="K75" s="107"/>
      <c r="L75" s="107"/>
      <c r="M75" s="107"/>
      <c r="N75" s="107"/>
      <c r="O75" s="107"/>
    </row>
    <row r="76" spans="2:15" x14ac:dyDescent="0.2">
      <c r="B76" s="78"/>
      <c r="C76" s="78"/>
      <c r="D76" s="81"/>
      <c r="E76" s="83" t="e">
        <f>+MATCH(B76,'Balance Definitivo Anual'!$B$7:$B$356)</f>
        <v>#N/A</v>
      </c>
      <c r="F76" s="83" t="e">
        <f>+MATCH(C76,'Balance Definitivo Anual'!$B$7:$B$356)</f>
        <v>#N/A</v>
      </c>
      <c r="I76" s="107"/>
      <c r="J76" s="107"/>
      <c r="K76" s="107"/>
      <c r="L76" s="107"/>
      <c r="M76" s="107"/>
      <c r="N76" s="107"/>
      <c r="O76" s="107"/>
    </row>
    <row r="77" spans="2:15" x14ac:dyDescent="0.2">
      <c r="B77" s="78"/>
      <c r="C77" s="78"/>
      <c r="D77" s="81"/>
      <c r="E77" s="83" t="e">
        <f>+MATCH(B77,'Balance Definitivo Anual'!$B$7:$B$356)</f>
        <v>#N/A</v>
      </c>
      <c r="F77" s="83" t="e">
        <f>+MATCH(C77,'Balance Definitivo Anual'!$B$7:$B$356)</f>
        <v>#N/A</v>
      </c>
      <c r="I77" s="107"/>
      <c r="J77" s="107"/>
      <c r="K77" s="107"/>
      <c r="L77" s="107"/>
      <c r="M77" s="107"/>
      <c r="N77" s="107"/>
      <c r="O77" s="107"/>
    </row>
    <row r="78" spans="2:15" x14ac:dyDescent="0.2">
      <c r="B78" s="78"/>
      <c r="C78" s="78"/>
      <c r="D78" s="81"/>
      <c r="E78" s="83" t="e">
        <f>+MATCH(B78,'Balance Definitivo Anual'!$B$7:$B$356)</f>
        <v>#N/A</v>
      </c>
      <c r="F78" s="83" t="e">
        <f>+MATCH(C78,'Balance Definitivo Anual'!$B$7:$B$356)</f>
        <v>#N/A</v>
      </c>
      <c r="I78" s="107"/>
      <c r="J78" s="107"/>
      <c r="K78" s="107"/>
      <c r="L78" s="107"/>
      <c r="M78" s="107"/>
      <c r="N78" s="107"/>
      <c r="O78" s="107"/>
    </row>
    <row r="79" spans="2:15" x14ac:dyDescent="0.2">
      <c r="B79" s="78"/>
      <c r="C79" s="78"/>
      <c r="D79" s="81"/>
      <c r="E79" s="83" t="e">
        <f>+MATCH(B79,'Balance Definitivo Anual'!$B$7:$B$356)</f>
        <v>#N/A</v>
      </c>
      <c r="F79" s="83" t="e">
        <f>+MATCH(C79,'Balance Definitivo Anual'!$B$7:$B$356)</f>
        <v>#N/A</v>
      </c>
      <c r="I79" s="107"/>
      <c r="J79" s="107"/>
      <c r="K79" s="107"/>
      <c r="L79" s="107"/>
      <c r="M79" s="107"/>
      <c r="N79" s="107"/>
      <c r="O79" s="107"/>
    </row>
    <row r="80" spans="2:15" x14ac:dyDescent="0.2">
      <c r="B80" s="78"/>
      <c r="C80" s="78"/>
      <c r="D80" s="81"/>
      <c r="E80" s="83" t="e">
        <f>+MATCH(B80,'Balance Definitivo Anual'!$B$7:$B$356)</f>
        <v>#N/A</v>
      </c>
      <c r="F80" s="83" t="e">
        <f>+MATCH(C80,'Balance Definitivo Anual'!$B$7:$B$356)</f>
        <v>#N/A</v>
      </c>
      <c r="I80" s="107"/>
      <c r="J80" s="107"/>
      <c r="K80" s="107"/>
      <c r="L80" s="107"/>
      <c r="M80" s="107"/>
      <c r="N80" s="107"/>
      <c r="O80" s="107"/>
    </row>
    <row r="81" spans="2:15" x14ac:dyDescent="0.2">
      <c r="B81" s="78"/>
      <c r="C81" s="78"/>
      <c r="D81" s="81"/>
      <c r="E81" s="83" t="e">
        <f>+MATCH(B81,'Balance Definitivo Anual'!$B$7:$B$356)</f>
        <v>#N/A</v>
      </c>
      <c r="F81" s="83" t="e">
        <f>+MATCH(C81,'Balance Definitivo Anual'!$B$7:$B$356)</f>
        <v>#N/A</v>
      </c>
      <c r="I81" s="107"/>
      <c r="J81" s="107"/>
      <c r="K81" s="107"/>
      <c r="L81" s="107"/>
      <c r="M81" s="107"/>
      <c r="N81" s="107"/>
      <c r="O81" s="107"/>
    </row>
    <row r="82" spans="2:15" x14ac:dyDescent="0.2">
      <c r="B82" s="78"/>
      <c r="C82" s="78"/>
      <c r="D82" s="81"/>
      <c r="E82" s="83" t="e">
        <f>+MATCH(B82,'Balance Definitivo Anual'!$B$7:$B$356)</f>
        <v>#N/A</v>
      </c>
      <c r="F82" s="83" t="e">
        <f>+MATCH(C82,'Balance Definitivo Anual'!$B$7:$B$356)</f>
        <v>#N/A</v>
      </c>
      <c r="I82" s="107"/>
      <c r="J82" s="107"/>
      <c r="K82" s="107"/>
      <c r="L82" s="107"/>
      <c r="M82" s="107"/>
      <c r="N82" s="107"/>
      <c r="O82" s="107"/>
    </row>
    <row r="83" spans="2:15" x14ac:dyDescent="0.2">
      <c r="D83" s="81">
        <f>SUM(D7:D82)</f>
        <v>0</v>
      </c>
      <c r="I83" s="107"/>
      <c r="J83" s="107"/>
      <c r="K83" s="107"/>
      <c r="L83" s="107"/>
      <c r="M83" s="107"/>
      <c r="N83" s="107"/>
      <c r="O83" s="107"/>
    </row>
    <row r="84" spans="2:15" x14ac:dyDescent="0.2">
      <c r="J84" s="107"/>
      <c r="K84" s="107"/>
      <c r="L84" s="107"/>
      <c r="M84" s="107"/>
      <c r="N84" s="107"/>
      <c r="O84" s="107"/>
    </row>
    <row r="85" spans="2:15" x14ac:dyDescent="0.2">
      <c r="J85" s="107"/>
      <c r="K85" s="107"/>
      <c r="L85" s="107"/>
      <c r="M85" s="107"/>
      <c r="N85" s="107"/>
      <c r="O85" s="107"/>
    </row>
    <row r="86" spans="2:15" x14ac:dyDescent="0.2">
      <c r="J86" s="107"/>
      <c r="K86" s="107"/>
      <c r="L86" s="107"/>
      <c r="M86" s="107"/>
      <c r="N86" s="107"/>
      <c r="O86" s="107"/>
    </row>
    <row r="87" spans="2:15" x14ac:dyDescent="0.2">
      <c r="J87" s="107"/>
      <c r="K87" s="107"/>
      <c r="L87" s="107"/>
      <c r="M87" s="107"/>
      <c r="N87" s="107"/>
      <c r="O87" s="107"/>
    </row>
    <row r="88" spans="2:15" x14ac:dyDescent="0.2">
      <c r="J88" s="107"/>
      <c r="K88" s="107"/>
      <c r="L88" s="107"/>
      <c r="M88" s="107"/>
      <c r="N88" s="107"/>
      <c r="O88" s="107"/>
    </row>
    <row r="89" spans="2:15" x14ac:dyDescent="0.2">
      <c r="J89" s="107"/>
      <c r="K89" s="107"/>
      <c r="L89" s="107"/>
      <c r="M89" s="107"/>
      <c r="N89" s="107"/>
      <c r="O89" s="107"/>
    </row>
    <row r="90" spans="2:15" x14ac:dyDescent="0.2">
      <c r="J90" s="107"/>
      <c r="K90" s="107"/>
      <c r="L90" s="107"/>
      <c r="M90" s="107"/>
      <c r="N90" s="107"/>
      <c r="O90" s="107"/>
    </row>
    <row r="91" spans="2:15" x14ac:dyDescent="0.2">
      <c r="J91" s="107"/>
      <c r="K91" s="107"/>
      <c r="L91" s="107"/>
      <c r="M91" s="107"/>
      <c r="N91" s="107"/>
      <c r="O91" s="107"/>
    </row>
    <row r="92" spans="2:15" x14ac:dyDescent="0.2">
      <c r="J92" s="107"/>
      <c r="K92" s="107"/>
      <c r="L92" s="107"/>
      <c r="M92" s="107"/>
      <c r="N92" s="107"/>
      <c r="O92" s="107"/>
    </row>
    <row r="93" spans="2:15" x14ac:dyDescent="0.2">
      <c r="J93" s="107"/>
      <c r="K93" s="107"/>
      <c r="L93" s="107"/>
      <c r="M93" s="107"/>
      <c r="N93" s="107"/>
      <c r="O93" s="107"/>
    </row>
    <row r="94" spans="2:15" x14ac:dyDescent="0.2">
      <c r="J94" s="107"/>
      <c r="K94" s="107"/>
      <c r="L94" s="107"/>
      <c r="M94" s="107"/>
      <c r="N94" s="107"/>
      <c r="O94" s="107"/>
    </row>
    <row r="95" spans="2:15" x14ac:dyDescent="0.2">
      <c r="J95" s="107"/>
      <c r="K95" s="107"/>
      <c r="L95" s="107"/>
      <c r="M95" s="107"/>
      <c r="N95" s="107"/>
      <c r="O95" s="107"/>
    </row>
    <row r="96" spans="2:15" x14ac:dyDescent="0.2">
      <c r="J96" s="107"/>
      <c r="K96" s="107"/>
      <c r="L96" s="107"/>
      <c r="M96" s="107"/>
      <c r="N96" s="107"/>
      <c r="O96" s="107"/>
    </row>
    <row r="97" spans="10:15" x14ac:dyDescent="0.2">
      <c r="J97" s="107"/>
      <c r="K97" s="107"/>
      <c r="L97" s="107"/>
      <c r="M97" s="107"/>
      <c r="N97" s="107"/>
      <c r="O97" s="107"/>
    </row>
    <row r="98" spans="10:15" x14ac:dyDescent="0.2">
      <c r="J98" s="107"/>
      <c r="K98" s="107"/>
      <c r="L98" s="107"/>
      <c r="M98" s="107"/>
      <c r="N98" s="107"/>
      <c r="O98" s="107"/>
    </row>
    <row r="99" spans="10:15" x14ac:dyDescent="0.2">
      <c r="J99" s="107"/>
      <c r="K99" s="107"/>
      <c r="L99" s="107"/>
      <c r="M99" s="107"/>
      <c r="N99" s="107"/>
      <c r="O99" s="107"/>
    </row>
    <row r="100" spans="10:15" x14ac:dyDescent="0.2">
      <c r="J100" s="107"/>
      <c r="K100" s="107"/>
      <c r="L100" s="107"/>
      <c r="M100" s="107"/>
      <c r="N100" s="107"/>
      <c r="O100" s="107"/>
    </row>
    <row r="101" spans="10:15" x14ac:dyDescent="0.2">
      <c r="J101" s="107"/>
      <c r="K101" s="107"/>
      <c r="L101" s="107"/>
      <c r="M101" s="107"/>
      <c r="N101" s="107"/>
      <c r="O101" s="107"/>
    </row>
    <row r="102" spans="10:15" x14ac:dyDescent="0.2">
      <c r="J102" s="107"/>
      <c r="K102" s="107"/>
      <c r="L102" s="107"/>
      <c r="M102" s="107"/>
      <c r="N102" s="107"/>
      <c r="O102" s="107"/>
    </row>
    <row r="103" spans="10:15" x14ac:dyDescent="0.2">
      <c r="J103" s="107"/>
      <c r="K103" s="107"/>
      <c r="L103" s="107"/>
      <c r="M103" s="107"/>
      <c r="N103" s="107"/>
      <c r="O103" s="107"/>
    </row>
    <row r="104" spans="10:15" x14ac:dyDescent="0.2">
      <c r="J104" s="107"/>
      <c r="K104" s="107"/>
      <c r="L104" s="107"/>
      <c r="M104" s="107"/>
      <c r="N104" s="107"/>
      <c r="O104" s="107"/>
    </row>
    <row r="105" spans="10:15" x14ac:dyDescent="0.2">
      <c r="J105" s="107"/>
      <c r="K105" s="107"/>
      <c r="L105" s="107"/>
      <c r="M105" s="107"/>
      <c r="N105" s="107"/>
      <c r="O105" s="107"/>
    </row>
    <row r="106" spans="10:15" x14ac:dyDescent="0.2">
      <c r="J106" s="107"/>
      <c r="K106" s="107"/>
      <c r="L106" s="107"/>
      <c r="M106" s="107"/>
      <c r="N106" s="107"/>
      <c r="O106" s="107"/>
    </row>
    <row r="107" spans="10:15" x14ac:dyDescent="0.2">
      <c r="J107" s="107"/>
      <c r="K107" s="107"/>
      <c r="L107" s="107"/>
      <c r="M107" s="107"/>
      <c r="N107" s="107"/>
      <c r="O107" s="107"/>
    </row>
    <row r="108" spans="10:15" x14ac:dyDescent="0.2">
      <c r="J108" s="107"/>
      <c r="K108" s="107"/>
      <c r="L108" s="107"/>
      <c r="M108" s="107"/>
      <c r="N108" s="107"/>
      <c r="O108" s="107"/>
    </row>
    <row r="109" spans="10:15" x14ac:dyDescent="0.2">
      <c r="J109" s="107"/>
      <c r="K109" s="107"/>
      <c r="L109" s="107"/>
      <c r="M109" s="107"/>
      <c r="N109" s="107"/>
      <c r="O109" s="107"/>
    </row>
    <row r="110" spans="10:15" x14ac:dyDescent="0.2">
      <c r="J110" s="107"/>
      <c r="K110" s="107"/>
      <c r="L110" s="107"/>
      <c r="M110" s="107"/>
      <c r="N110" s="107"/>
      <c r="O110" s="107"/>
    </row>
    <row r="111" spans="10:15" x14ac:dyDescent="0.2">
      <c r="J111" s="107"/>
      <c r="K111" s="107"/>
      <c r="L111" s="107"/>
      <c r="M111" s="107"/>
      <c r="N111" s="107"/>
      <c r="O111" s="107"/>
    </row>
    <row r="112" spans="10:15" x14ac:dyDescent="0.2">
      <c r="J112" s="107"/>
      <c r="K112" s="107"/>
      <c r="L112" s="107"/>
      <c r="M112" s="107"/>
      <c r="N112" s="107"/>
      <c r="O112" s="107"/>
    </row>
    <row r="113" spans="10:15" x14ac:dyDescent="0.2">
      <c r="J113" s="107"/>
      <c r="K113" s="107"/>
      <c r="L113" s="107"/>
      <c r="M113" s="107"/>
      <c r="N113" s="107"/>
      <c r="O113" s="107"/>
    </row>
    <row r="114" spans="10:15" x14ac:dyDescent="0.2">
      <c r="J114" s="107"/>
      <c r="K114" s="107"/>
      <c r="L114" s="107"/>
      <c r="M114" s="107"/>
      <c r="N114" s="107"/>
      <c r="O114" s="107"/>
    </row>
    <row r="115" spans="10:15" x14ac:dyDescent="0.2">
      <c r="J115" s="107"/>
      <c r="K115" s="107"/>
      <c r="L115" s="107"/>
      <c r="M115" s="107"/>
      <c r="N115" s="107"/>
      <c r="O115" s="107"/>
    </row>
    <row r="116" spans="10:15" x14ac:dyDescent="0.2">
      <c r="J116" s="107"/>
      <c r="K116" s="107"/>
      <c r="L116" s="107"/>
      <c r="M116" s="107"/>
      <c r="N116" s="107"/>
      <c r="O116" s="107"/>
    </row>
    <row r="117" spans="10:15" x14ac:dyDescent="0.2">
      <c r="J117" s="107"/>
      <c r="K117" s="107"/>
      <c r="L117" s="107"/>
      <c r="M117" s="107"/>
      <c r="N117" s="107"/>
      <c r="O117" s="107"/>
    </row>
    <row r="118" spans="10:15" x14ac:dyDescent="0.2">
      <c r="J118" s="107"/>
      <c r="K118" s="107"/>
      <c r="L118" s="107"/>
      <c r="M118" s="107"/>
      <c r="N118" s="107"/>
      <c r="O118" s="107"/>
    </row>
    <row r="119" spans="10:15" x14ac:dyDescent="0.2">
      <c r="J119" s="107"/>
      <c r="K119" s="107"/>
      <c r="L119" s="107"/>
      <c r="M119" s="107"/>
      <c r="N119" s="107"/>
      <c r="O119" s="107"/>
    </row>
    <row r="120" spans="10:15" x14ac:dyDescent="0.2">
      <c r="J120" s="107"/>
      <c r="K120" s="107"/>
      <c r="L120" s="107"/>
      <c r="M120" s="107"/>
      <c r="N120" s="107"/>
      <c r="O120" s="107"/>
    </row>
    <row r="121" spans="10:15" x14ac:dyDescent="0.2">
      <c r="J121" s="107"/>
      <c r="K121" s="107"/>
      <c r="L121" s="107"/>
      <c r="M121" s="107"/>
      <c r="N121" s="107"/>
      <c r="O121" s="107"/>
    </row>
    <row r="122" spans="10:15" x14ac:dyDescent="0.2">
      <c r="J122" s="107"/>
      <c r="K122" s="107"/>
      <c r="L122" s="107"/>
      <c r="M122" s="107"/>
      <c r="N122" s="107"/>
      <c r="O122" s="107"/>
    </row>
    <row r="123" spans="10:15" x14ac:dyDescent="0.2">
      <c r="J123" s="107"/>
      <c r="K123" s="107"/>
      <c r="L123" s="107"/>
      <c r="M123" s="107"/>
      <c r="N123" s="107"/>
      <c r="O123" s="107"/>
    </row>
    <row r="124" spans="10:15" x14ac:dyDescent="0.2">
      <c r="J124" s="107"/>
      <c r="K124" s="107"/>
      <c r="L124" s="107"/>
      <c r="M124" s="107"/>
      <c r="N124" s="107"/>
      <c r="O124" s="107"/>
    </row>
    <row r="125" spans="10:15" x14ac:dyDescent="0.2">
      <c r="J125" s="107"/>
      <c r="K125" s="107"/>
      <c r="L125" s="107"/>
      <c r="M125" s="107"/>
      <c r="N125" s="107"/>
      <c r="O125" s="107"/>
    </row>
    <row r="126" spans="10:15" x14ac:dyDescent="0.2">
      <c r="J126" s="107"/>
      <c r="K126" s="107"/>
      <c r="L126" s="107"/>
      <c r="M126" s="107"/>
      <c r="N126" s="107"/>
      <c r="O126" s="107"/>
    </row>
    <row r="127" spans="10:15" x14ac:dyDescent="0.2">
      <c r="J127" s="107"/>
      <c r="K127" s="107"/>
      <c r="L127" s="107"/>
      <c r="M127" s="107"/>
      <c r="N127" s="107"/>
      <c r="O127" s="107"/>
    </row>
    <row r="128" spans="10:15" x14ac:dyDescent="0.2">
      <c r="J128" s="107"/>
      <c r="K128" s="107"/>
      <c r="L128" s="107"/>
      <c r="M128" s="107"/>
      <c r="N128" s="107"/>
      <c r="O128" s="107"/>
    </row>
    <row r="129" spans="10:15" x14ac:dyDescent="0.2">
      <c r="J129" s="107"/>
      <c r="K129" s="107"/>
      <c r="L129" s="107"/>
      <c r="M129" s="107"/>
      <c r="N129" s="107"/>
      <c r="O129" s="107"/>
    </row>
    <row r="130" spans="10:15" x14ac:dyDescent="0.2">
      <c r="J130" s="107"/>
      <c r="K130" s="107"/>
      <c r="L130" s="107"/>
      <c r="M130" s="107"/>
      <c r="N130" s="107"/>
      <c r="O130" s="107"/>
    </row>
    <row r="131" spans="10:15" x14ac:dyDescent="0.2">
      <c r="J131" s="107"/>
      <c r="K131" s="107"/>
      <c r="L131" s="107"/>
      <c r="M131" s="107"/>
      <c r="N131" s="107"/>
      <c r="O131" s="107"/>
    </row>
    <row r="132" spans="10:15" x14ac:dyDescent="0.2">
      <c r="J132" s="107"/>
      <c r="K132" s="107"/>
      <c r="L132" s="107"/>
      <c r="M132" s="107"/>
      <c r="N132" s="107"/>
      <c r="O132" s="107"/>
    </row>
    <row r="133" spans="10:15" x14ac:dyDescent="0.2">
      <c r="J133" s="107"/>
      <c r="K133" s="107"/>
      <c r="L133" s="107"/>
      <c r="M133" s="107"/>
      <c r="N133" s="107"/>
      <c r="O133" s="107"/>
    </row>
    <row r="134" spans="10:15" x14ac:dyDescent="0.2">
      <c r="J134" s="107"/>
      <c r="K134" s="107"/>
      <c r="L134" s="107"/>
      <c r="M134" s="107"/>
      <c r="N134" s="107"/>
      <c r="O134" s="107"/>
    </row>
    <row r="135" spans="10:15" x14ac:dyDescent="0.2">
      <c r="J135" s="107"/>
      <c r="K135" s="107"/>
      <c r="L135" s="107"/>
      <c r="M135" s="107"/>
      <c r="N135" s="107"/>
      <c r="O135" s="107"/>
    </row>
    <row r="136" spans="10:15" x14ac:dyDescent="0.2">
      <c r="J136" s="107"/>
      <c r="K136" s="107"/>
      <c r="L136" s="107"/>
      <c r="M136" s="107"/>
      <c r="N136" s="107"/>
      <c r="O136" s="107"/>
    </row>
    <row r="137" spans="10:15" x14ac:dyDescent="0.2">
      <c r="J137" s="107"/>
      <c r="K137" s="107"/>
      <c r="L137" s="107"/>
      <c r="M137" s="107"/>
      <c r="N137" s="107"/>
      <c r="O137" s="107"/>
    </row>
    <row r="138" spans="10:15" x14ac:dyDescent="0.2">
      <c r="J138" s="107"/>
      <c r="K138" s="107"/>
      <c r="L138" s="107"/>
      <c r="M138" s="107"/>
      <c r="N138" s="107"/>
      <c r="O138" s="107"/>
    </row>
    <row r="139" spans="10:15" x14ac:dyDescent="0.2">
      <c r="J139" s="107"/>
      <c r="K139" s="107"/>
      <c r="L139" s="107"/>
      <c r="M139" s="107"/>
      <c r="N139" s="107"/>
      <c r="O139" s="107"/>
    </row>
    <row r="140" spans="10:15" x14ac:dyDescent="0.2">
      <c r="J140" s="107"/>
      <c r="K140" s="107"/>
      <c r="L140" s="107"/>
      <c r="M140" s="107"/>
      <c r="N140" s="107"/>
      <c r="O140" s="107"/>
    </row>
    <row r="141" spans="10:15" x14ac:dyDescent="0.2">
      <c r="J141" s="107"/>
      <c r="K141" s="107"/>
      <c r="L141" s="107"/>
      <c r="M141" s="107"/>
      <c r="N141" s="107"/>
      <c r="O141" s="107"/>
    </row>
    <row r="142" spans="10:15" x14ac:dyDescent="0.2">
      <c r="J142" s="107"/>
      <c r="K142" s="107"/>
      <c r="L142" s="107"/>
      <c r="M142" s="107"/>
      <c r="N142" s="107"/>
      <c r="O142" s="107"/>
    </row>
    <row r="143" spans="10:15" x14ac:dyDescent="0.2">
      <c r="J143" s="107"/>
      <c r="K143" s="107"/>
      <c r="L143" s="107"/>
      <c r="M143" s="107"/>
      <c r="N143" s="107"/>
      <c r="O143" s="107"/>
    </row>
    <row r="144" spans="10:15" x14ac:dyDescent="0.2">
      <c r="J144" s="107"/>
      <c r="K144" s="107"/>
      <c r="L144" s="107"/>
      <c r="M144" s="107"/>
      <c r="N144" s="107"/>
      <c r="O144" s="107"/>
    </row>
    <row r="145" spans="10:15" x14ac:dyDescent="0.2">
      <c r="J145" s="107"/>
      <c r="K145" s="107"/>
      <c r="L145" s="107"/>
      <c r="M145" s="107"/>
      <c r="N145" s="107"/>
      <c r="O145" s="107"/>
    </row>
    <row r="146" spans="10:15" x14ac:dyDescent="0.2">
      <c r="J146" s="107"/>
      <c r="K146" s="107"/>
      <c r="L146" s="107"/>
      <c r="M146" s="107"/>
      <c r="N146" s="107"/>
      <c r="O146" s="107"/>
    </row>
    <row r="147" spans="10:15" x14ac:dyDescent="0.2">
      <c r="J147" s="107"/>
      <c r="K147" s="107"/>
      <c r="L147" s="107"/>
      <c r="M147" s="107"/>
      <c r="N147" s="107"/>
      <c r="O147" s="107"/>
    </row>
    <row r="148" spans="10:15" x14ac:dyDescent="0.2">
      <c r="J148" s="107"/>
      <c r="K148" s="107"/>
      <c r="L148" s="107"/>
      <c r="M148" s="107"/>
      <c r="N148" s="107"/>
      <c r="O148" s="107"/>
    </row>
    <row r="149" spans="10:15" x14ac:dyDescent="0.2">
      <c r="J149" s="107"/>
      <c r="K149" s="107"/>
      <c r="L149" s="107"/>
      <c r="M149" s="107"/>
      <c r="N149" s="107"/>
      <c r="O149" s="107"/>
    </row>
    <row r="150" spans="10:15" x14ac:dyDescent="0.2">
      <c r="J150" s="107"/>
      <c r="K150" s="107"/>
      <c r="L150" s="107"/>
      <c r="M150" s="107"/>
      <c r="N150" s="107"/>
      <c r="O150" s="107"/>
    </row>
    <row r="151" spans="10:15" x14ac:dyDescent="0.2">
      <c r="J151" s="107"/>
      <c r="K151" s="107"/>
      <c r="L151" s="107"/>
      <c r="M151" s="107"/>
      <c r="N151" s="107"/>
      <c r="O151" s="107"/>
    </row>
  </sheetData>
  <conditionalFormatting sqref="B31:C36 C61:C63 B73:D73 C38 B36:B38 B39:C42 B57:C58 B75:B77 B81:B82 B80:C80 D74:D77 B10:C10 D79:D82 B79 B27:C29 B19:C25">
    <cfRule type="cellIs" dxfId="178" priority="227" stopIfTrue="1" operator="equal">
      <formula>"NO"</formula>
    </cfRule>
  </conditionalFormatting>
  <conditionalFormatting sqref="B62">
    <cfRule type="cellIs" dxfId="177" priority="181" stopIfTrue="1" operator="equal">
      <formula>"NO"</formula>
    </cfRule>
  </conditionalFormatting>
  <conditionalFormatting sqref="C9 C14 C26 C47 B37:C38 B48:C53 C54:C56 B59:C59 C12">
    <cfRule type="cellIs" dxfId="176" priority="223" stopIfTrue="1" operator="equal">
      <formula>"NO"</formula>
    </cfRule>
  </conditionalFormatting>
  <conditionalFormatting sqref="B9">
    <cfRule type="cellIs" dxfId="175" priority="221" stopIfTrue="1" operator="equal">
      <formula>"NO"</formula>
    </cfRule>
  </conditionalFormatting>
  <conditionalFormatting sqref="B48:C49 C44:C48 C61:C62">
    <cfRule type="cellIs" dxfId="174" priority="220" stopIfTrue="1" operator="equal">
      <formula>"NO"</formula>
    </cfRule>
  </conditionalFormatting>
  <conditionalFormatting sqref="C17">
    <cfRule type="cellIs" dxfId="173" priority="218" stopIfTrue="1" operator="equal">
      <formula>"NO"</formula>
    </cfRule>
  </conditionalFormatting>
  <conditionalFormatting sqref="B14:B17">
    <cfRule type="cellIs" dxfId="172" priority="217" stopIfTrue="1" operator="equal">
      <formula>"NO"</formula>
    </cfRule>
  </conditionalFormatting>
  <conditionalFormatting sqref="C49">
    <cfRule type="cellIs" dxfId="171" priority="209" stopIfTrue="1" operator="equal">
      <formula>"NO"</formula>
    </cfRule>
  </conditionalFormatting>
  <conditionalFormatting sqref="C62">
    <cfRule type="cellIs" dxfId="170" priority="205" stopIfTrue="1" operator="equal">
      <formula>"NO"</formula>
    </cfRule>
  </conditionalFormatting>
  <conditionalFormatting sqref="C46">
    <cfRule type="cellIs" dxfId="169" priority="215" stopIfTrue="1" operator="equal">
      <formula>"NO"</formula>
    </cfRule>
  </conditionalFormatting>
  <conditionalFormatting sqref="C49">
    <cfRule type="cellIs" dxfId="168" priority="214" stopIfTrue="1" operator="equal">
      <formula>"NO"</formula>
    </cfRule>
  </conditionalFormatting>
  <conditionalFormatting sqref="B50">
    <cfRule type="cellIs" dxfId="167" priority="213" stopIfTrue="1" operator="equal">
      <formula>"NO"</formula>
    </cfRule>
  </conditionalFormatting>
  <conditionalFormatting sqref="B49">
    <cfRule type="cellIs" dxfId="166" priority="212" stopIfTrue="1" operator="equal">
      <formula>"NO"</formula>
    </cfRule>
  </conditionalFormatting>
  <conditionalFormatting sqref="C43">
    <cfRule type="cellIs" dxfId="165" priority="210" stopIfTrue="1" operator="equal">
      <formula>"NO"</formula>
    </cfRule>
  </conditionalFormatting>
  <conditionalFormatting sqref="B50">
    <cfRule type="cellIs" dxfId="164" priority="208" stopIfTrue="1" operator="equal">
      <formula>"NO"</formula>
    </cfRule>
  </conditionalFormatting>
  <conditionalFormatting sqref="B49">
    <cfRule type="cellIs" dxfId="163" priority="207" stopIfTrue="1" operator="equal">
      <formula>"NO"</formula>
    </cfRule>
  </conditionalFormatting>
  <conditionalFormatting sqref="B49:C49">
    <cfRule type="cellIs" dxfId="162" priority="206" stopIfTrue="1" operator="equal">
      <formula>"NO"</formula>
    </cfRule>
  </conditionalFormatting>
  <conditionalFormatting sqref="B45">
    <cfRule type="cellIs" dxfId="161" priority="204" stopIfTrue="1" operator="equal">
      <formula>"NO"</formula>
    </cfRule>
  </conditionalFormatting>
  <conditionalFormatting sqref="B46">
    <cfRule type="cellIs" dxfId="160" priority="203" stopIfTrue="1" operator="equal">
      <formula>"NO"</formula>
    </cfRule>
  </conditionalFormatting>
  <conditionalFormatting sqref="B12">
    <cfRule type="cellIs" dxfId="159" priority="202" stopIfTrue="1" operator="equal">
      <formula>"NO"</formula>
    </cfRule>
  </conditionalFormatting>
  <conditionalFormatting sqref="C15">
    <cfRule type="cellIs" dxfId="158" priority="198" stopIfTrue="1" operator="equal">
      <formula>"NO"</formula>
    </cfRule>
  </conditionalFormatting>
  <conditionalFormatting sqref="C18">
    <cfRule type="cellIs" dxfId="157" priority="197" stopIfTrue="1" operator="equal">
      <formula>"NO"</formula>
    </cfRule>
  </conditionalFormatting>
  <conditionalFormatting sqref="B18">
    <cfRule type="cellIs" dxfId="156" priority="196" stopIfTrue="1" operator="equal">
      <formula>"NO"</formula>
    </cfRule>
  </conditionalFormatting>
  <conditionalFormatting sqref="B26">
    <cfRule type="cellIs" dxfId="155" priority="195" stopIfTrue="1" operator="equal">
      <formula>"NO"</formula>
    </cfRule>
  </conditionalFormatting>
  <conditionalFormatting sqref="C36">
    <cfRule type="cellIs" dxfId="154" priority="192" stopIfTrue="1" operator="equal">
      <formula>"NO"</formula>
    </cfRule>
  </conditionalFormatting>
  <conditionalFormatting sqref="B41">
    <cfRule type="cellIs" dxfId="153" priority="191" stopIfTrue="1" operator="equal">
      <formula>"NO"</formula>
    </cfRule>
  </conditionalFormatting>
  <conditionalFormatting sqref="B43">
    <cfRule type="cellIs" dxfId="152" priority="187" stopIfTrue="1" operator="equal">
      <formula>"NO"</formula>
    </cfRule>
  </conditionalFormatting>
  <conditionalFormatting sqref="B44">
    <cfRule type="cellIs" dxfId="151" priority="186" stopIfTrue="1" operator="equal">
      <formula>"NO"</formula>
    </cfRule>
  </conditionalFormatting>
  <conditionalFormatting sqref="B47">
    <cfRule type="cellIs" dxfId="150" priority="185" stopIfTrue="1" operator="equal">
      <formula>"NO"</formula>
    </cfRule>
  </conditionalFormatting>
  <conditionalFormatting sqref="C47">
    <cfRule type="cellIs" dxfId="149" priority="184" stopIfTrue="1" operator="equal">
      <formula>"NO"</formula>
    </cfRule>
  </conditionalFormatting>
  <conditionalFormatting sqref="B68:C70 C66 B67">
    <cfRule type="cellIs" dxfId="148" priority="180" stopIfTrue="1" operator="equal">
      <formula>"NO"</formula>
    </cfRule>
  </conditionalFormatting>
  <conditionalFormatting sqref="B61">
    <cfRule type="cellIs" dxfId="147" priority="182" stopIfTrue="1" operator="equal">
      <formula>"NO"</formula>
    </cfRule>
  </conditionalFormatting>
  <conditionalFormatting sqref="B67:B69 B68:C70">
    <cfRule type="cellIs" dxfId="146" priority="179" stopIfTrue="1" operator="equal">
      <formula>"NO"</formula>
    </cfRule>
  </conditionalFormatting>
  <conditionalFormatting sqref="B67">
    <cfRule type="cellIs" dxfId="145" priority="175" stopIfTrue="1" operator="equal">
      <formula>"NO"</formula>
    </cfRule>
  </conditionalFormatting>
  <conditionalFormatting sqref="B68:B70">
    <cfRule type="cellIs" dxfId="144" priority="176" stopIfTrue="1" operator="equal">
      <formula>"NO"</formula>
    </cfRule>
  </conditionalFormatting>
  <conditionalFormatting sqref="C68:C70">
    <cfRule type="cellIs" dxfId="143" priority="174" stopIfTrue="1" operator="equal">
      <formula>"NO"</formula>
    </cfRule>
  </conditionalFormatting>
  <conditionalFormatting sqref="C68:C70">
    <cfRule type="cellIs" dxfId="142" priority="171" stopIfTrue="1" operator="equal">
      <formula>"NO"</formula>
    </cfRule>
  </conditionalFormatting>
  <conditionalFormatting sqref="C68:C70">
    <cfRule type="cellIs" dxfId="141" priority="173" stopIfTrue="1" operator="equal">
      <formula>"NO"</formula>
    </cfRule>
  </conditionalFormatting>
  <conditionalFormatting sqref="C68:C70">
    <cfRule type="cellIs" dxfId="140" priority="172" stopIfTrue="1" operator="equal">
      <formula>"NO"</formula>
    </cfRule>
  </conditionalFormatting>
  <conditionalFormatting sqref="B64">
    <cfRule type="cellIs" dxfId="139" priority="170" stopIfTrue="1" operator="equal">
      <formula>"NO"</formula>
    </cfRule>
  </conditionalFormatting>
  <conditionalFormatting sqref="B65">
    <cfRule type="cellIs" dxfId="138" priority="169" stopIfTrue="1" operator="equal">
      <formula>"NO"</formula>
    </cfRule>
  </conditionalFormatting>
  <conditionalFormatting sqref="B66">
    <cfRule type="cellIs" dxfId="137" priority="168" stopIfTrue="1" operator="equal">
      <formula>"NO"</formula>
    </cfRule>
  </conditionalFormatting>
  <conditionalFormatting sqref="C63">
    <cfRule type="cellIs" dxfId="136" priority="167" stopIfTrue="1" operator="equal">
      <formula>"NO"</formula>
    </cfRule>
  </conditionalFormatting>
  <conditionalFormatting sqref="C63">
    <cfRule type="cellIs" dxfId="135" priority="166" stopIfTrue="1" operator="equal">
      <formula>"NO"</formula>
    </cfRule>
  </conditionalFormatting>
  <conditionalFormatting sqref="B63">
    <cfRule type="cellIs" dxfId="134" priority="165" stopIfTrue="1" operator="equal">
      <formula>"NO"</formula>
    </cfRule>
  </conditionalFormatting>
  <conditionalFormatting sqref="D63:D70">
    <cfRule type="cellIs" dxfId="133" priority="164" stopIfTrue="1" operator="equal">
      <formula>"NO"</formula>
    </cfRule>
  </conditionalFormatting>
  <conditionalFormatting sqref="D63:D70">
    <cfRule type="cellIs" dxfId="132" priority="163" stopIfTrue="1" operator="equal">
      <formula>"NO"</formula>
    </cfRule>
  </conditionalFormatting>
  <conditionalFormatting sqref="D66">
    <cfRule type="cellIs" dxfId="131" priority="162" stopIfTrue="1" operator="equal">
      <formula>"NO"</formula>
    </cfRule>
  </conditionalFormatting>
  <conditionalFormatting sqref="D67:D70">
    <cfRule type="cellIs" dxfId="130" priority="161" stopIfTrue="1" operator="equal">
      <formula>"NO"</formula>
    </cfRule>
  </conditionalFormatting>
  <conditionalFormatting sqref="D67">
    <cfRule type="cellIs" dxfId="129" priority="160" stopIfTrue="1" operator="equal">
      <formula>"NO"</formula>
    </cfRule>
  </conditionalFormatting>
  <conditionalFormatting sqref="B70:C70">
    <cfRule type="cellIs" dxfId="128" priority="159" stopIfTrue="1" operator="equal">
      <formula>"NO"</formula>
    </cfRule>
  </conditionalFormatting>
  <conditionalFormatting sqref="B70:C70">
    <cfRule type="cellIs" dxfId="127" priority="158" stopIfTrue="1" operator="equal">
      <formula>"NO"</formula>
    </cfRule>
  </conditionalFormatting>
  <conditionalFormatting sqref="B70">
    <cfRule type="cellIs" dxfId="126" priority="157" stopIfTrue="1" operator="equal">
      <formula>"NO"</formula>
    </cfRule>
  </conditionalFormatting>
  <conditionalFormatting sqref="C70">
    <cfRule type="cellIs" dxfId="125" priority="156" stopIfTrue="1" operator="equal">
      <formula>"NO"</formula>
    </cfRule>
  </conditionalFormatting>
  <conditionalFormatting sqref="C70">
    <cfRule type="cellIs" dxfId="124" priority="153" stopIfTrue="1" operator="equal">
      <formula>"NO"</formula>
    </cfRule>
  </conditionalFormatting>
  <conditionalFormatting sqref="C70">
    <cfRule type="cellIs" dxfId="123" priority="155" stopIfTrue="1" operator="equal">
      <formula>"NO"</formula>
    </cfRule>
  </conditionalFormatting>
  <conditionalFormatting sqref="C70">
    <cfRule type="cellIs" dxfId="122" priority="154" stopIfTrue="1" operator="equal">
      <formula>"NO"</formula>
    </cfRule>
  </conditionalFormatting>
  <conditionalFormatting sqref="D70">
    <cfRule type="cellIs" dxfId="121" priority="152" stopIfTrue="1" operator="equal">
      <formula>"NO"</formula>
    </cfRule>
  </conditionalFormatting>
  <conditionalFormatting sqref="D70">
    <cfRule type="cellIs" dxfId="120" priority="151" stopIfTrue="1" operator="equal">
      <formula>"NO"</formula>
    </cfRule>
  </conditionalFormatting>
  <conditionalFormatting sqref="D70">
    <cfRule type="cellIs" dxfId="119" priority="150" stopIfTrue="1" operator="equal">
      <formula>"NO"</formula>
    </cfRule>
  </conditionalFormatting>
  <conditionalFormatting sqref="B71:C71">
    <cfRule type="cellIs" dxfId="118" priority="149" stopIfTrue="1" operator="equal">
      <formula>"NO"</formula>
    </cfRule>
  </conditionalFormatting>
  <conditionalFormatting sqref="B71:C71">
    <cfRule type="cellIs" dxfId="117" priority="148" stopIfTrue="1" operator="equal">
      <formula>"NO"</formula>
    </cfRule>
  </conditionalFormatting>
  <conditionalFormatting sqref="B71">
    <cfRule type="cellIs" dxfId="116" priority="147" stopIfTrue="1" operator="equal">
      <formula>"NO"</formula>
    </cfRule>
  </conditionalFormatting>
  <conditionalFormatting sqref="C71">
    <cfRule type="cellIs" dxfId="115" priority="146" stopIfTrue="1" operator="equal">
      <formula>"NO"</formula>
    </cfRule>
  </conditionalFormatting>
  <conditionalFormatting sqref="C71">
    <cfRule type="cellIs" dxfId="114" priority="143" stopIfTrue="1" operator="equal">
      <formula>"NO"</formula>
    </cfRule>
  </conditionalFormatting>
  <conditionalFormatting sqref="C71">
    <cfRule type="cellIs" dxfId="113" priority="145" stopIfTrue="1" operator="equal">
      <formula>"NO"</formula>
    </cfRule>
  </conditionalFormatting>
  <conditionalFormatting sqref="C71">
    <cfRule type="cellIs" dxfId="112" priority="144" stopIfTrue="1" operator="equal">
      <formula>"NO"</formula>
    </cfRule>
  </conditionalFormatting>
  <conditionalFormatting sqref="D71">
    <cfRule type="cellIs" dxfId="111" priority="142" stopIfTrue="1" operator="equal">
      <formula>"NO"</formula>
    </cfRule>
  </conditionalFormatting>
  <conditionalFormatting sqref="D71">
    <cfRule type="cellIs" dxfId="110" priority="141" stopIfTrue="1" operator="equal">
      <formula>"NO"</formula>
    </cfRule>
  </conditionalFormatting>
  <conditionalFormatting sqref="D71">
    <cfRule type="cellIs" dxfId="109" priority="140" stopIfTrue="1" operator="equal">
      <formula>"NO"</formula>
    </cfRule>
  </conditionalFormatting>
  <conditionalFormatting sqref="B72:C72">
    <cfRule type="cellIs" dxfId="108" priority="139" stopIfTrue="1" operator="equal">
      <formula>"NO"</formula>
    </cfRule>
  </conditionalFormatting>
  <conditionalFormatting sqref="B72:C72">
    <cfRule type="cellIs" dxfId="107" priority="138" stopIfTrue="1" operator="equal">
      <formula>"NO"</formula>
    </cfRule>
  </conditionalFormatting>
  <conditionalFormatting sqref="B72">
    <cfRule type="cellIs" dxfId="106" priority="137" stopIfTrue="1" operator="equal">
      <formula>"NO"</formula>
    </cfRule>
  </conditionalFormatting>
  <conditionalFormatting sqref="C72">
    <cfRule type="cellIs" dxfId="105" priority="136" stopIfTrue="1" operator="equal">
      <formula>"NO"</formula>
    </cfRule>
  </conditionalFormatting>
  <conditionalFormatting sqref="C72">
    <cfRule type="cellIs" dxfId="104" priority="133" stopIfTrue="1" operator="equal">
      <formula>"NO"</formula>
    </cfRule>
  </conditionalFormatting>
  <conditionalFormatting sqref="C72">
    <cfRule type="cellIs" dxfId="103" priority="135" stopIfTrue="1" operator="equal">
      <formula>"NO"</formula>
    </cfRule>
  </conditionalFormatting>
  <conditionalFormatting sqref="C72">
    <cfRule type="cellIs" dxfId="102" priority="134" stopIfTrue="1" operator="equal">
      <formula>"NO"</formula>
    </cfRule>
  </conditionalFormatting>
  <conditionalFormatting sqref="D72">
    <cfRule type="cellIs" dxfId="101" priority="132" stopIfTrue="1" operator="equal">
      <formula>"NO"</formula>
    </cfRule>
  </conditionalFormatting>
  <conditionalFormatting sqref="D72">
    <cfRule type="cellIs" dxfId="100" priority="131" stopIfTrue="1" operator="equal">
      <formula>"NO"</formula>
    </cfRule>
  </conditionalFormatting>
  <conditionalFormatting sqref="D72">
    <cfRule type="cellIs" dxfId="99" priority="130" stopIfTrue="1" operator="equal">
      <formula>"NO"</formula>
    </cfRule>
  </conditionalFormatting>
  <conditionalFormatting sqref="B63">
    <cfRule type="cellIs" dxfId="98" priority="97" stopIfTrue="1" operator="equal">
      <formula>"NO"</formula>
    </cfRule>
  </conditionalFormatting>
  <conditionalFormatting sqref="C50">
    <cfRule type="cellIs" dxfId="97" priority="113" stopIfTrue="1" operator="equal">
      <formula>"NO"</formula>
    </cfRule>
  </conditionalFormatting>
  <conditionalFormatting sqref="C63">
    <cfRule type="cellIs" dxfId="96" priority="109" stopIfTrue="1" operator="equal">
      <formula>"NO"</formula>
    </cfRule>
  </conditionalFormatting>
  <conditionalFormatting sqref="C47">
    <cfRule type="cellIs" dxfId="95" priority="119" stopIfTrue="1" operator="equal">
      <formula>"NO"</formula>
    </cfRule>
  </conditionalFormatting>
  <conditionalFormatting sqref="C50">
    <cfRule type="cellIs" dxfId="94" priority="118" stopIfTrue="1" operator="equal">
      <formula>"NO"</formula>
    </cfRule>
  </conditionalFormatting>
  <conditionalFormatting sqref="B51">
    <cfRule type="cellIs" dxfId="93" priority="117" stopIfTrue="1" operator="equal">
      <formula>"NO"</formula>
    </cfRule>
  </conditionalFormatting>
  <conditionalFormatting sqref="B50">
    <cfRule type="cellIs" dxfId="92" priority="116" stopIfTrue="1" operator="equal">
      <formula>"NO"</formula>
    </cfRule>
  </conditionalFormatting>
  <conditionalFormatting sqref="C43">
    <cfRule type="cellIs" dxfId="91" priority="115" stopIfTrue="1" operator="equal">
      <formula>"NO"</formula>
    </cfRule>
  </conditionalFormatting>
  <conditionalFormatting sqref="C44">
    <cfRule type="cellIs" dxfId="90" priority="114" stopIfTrue="1" operator="equal">
      <formula>"NO"</formula>
    </cfRule>
  </conditionalFormatting>
  <conditionalFormatting sqref="B51">
    <cfRule type="cellIs" dxfId="89" priority="112" stopIfTrue="1" operator="equal">
      <formula>"NO"</formula>
    </cfRule>
  </conditionalFormatting>
  <conditionalFormatting sqref="B50">
    <cfRule type="cellIs" dxfId="88" priority="111" stopIfTrue="1" operator="equal">
      <formula>"NO"</formula>
    </cfRule>
  </conditionalFormatting>
  <conditionalFormatting sqref="B50:C50">
    <cfRule type="cellIs" dxfId="87" priority="110" stopIfTrue="1" operator="equal">
      <formula>"NO"</formula>
    </cfRule>
  </conditionalFormatting>
  <conditionalFormatting sqref="B46">
    <cfRule type="cellIs" dxfId="86" priority="108" stopIfTrue="1" operator="equal">
      <formula>"NO"</formula>
    </cfRule>
  </conditionalFormatting>
  <conditionalFormatting sqref="B47">
    <cfRule type="cellIs" dxfId="85" priority="107" stopIfTrue="1" operator="equal">
      <formula>"NO"</formula>
    </cfRule>
  </conditionalFormatting>
  <conditionalFormatting sqref="C37">
    <cfRule type="cellIs" dxfId="84" priority="106" stopIfTrue="1" operator="equal">
      <formula>"NO"</formula>
    </cfRule>
  </conditionalFormatting>
  <conditionalFormatting sqref="B43">
    <cfRule type="cellIs" dxfId="83" priority="104" stopIfTrue="1" operator="equal">
      <formula>"NO"</formula>
    </cfRule>
  </conditionalFormatting>
  <conditionalFormatting sqref="B44">
    <cfRule type="cellIs" dxfId="82" priority="103" stopIfTrue="1" operator="equal">
      <formula>"NO"</formula>
    </cfRule>
  </conditionalFormatting>
  <conditionalFormatting sqref="B45">
    <cfRule type="cellIs" dxfId="81" priority="102" stopIfTrue="1" operator="equal">
      <formula>"NO"</formula>
    </cfRule>
  </conditionalFormatting>
  <conditionalFormatting sqref="B48">
    <cfRule type="cellIs" dxfId="80" priority="101" stopIfTrue="1" operator="equal">
      <formula>"NO"</formula>
    </cfRule>
  </conditionalFormatting>
  <conditionalFormatting sqref="C48">
    <cfRule type="cellIs" dxfId="79" priority="100" stopIfTrue="1" operator="equal">
      <formula>"NO"</formula>
    </cfRule>
  </conditionalFormatting>
  <conditionalFormatting sqref="B61">
    <cfRule type="cellIs" dxfId="78" priority="99" stopIfTrue="1" operator="equal">
      <formula>"NO"</formula>
    </cfRule>
  </conditionalFormatting>
  <conditionalFormatting sqref="B62">
    <cfRule type="cellIs" dxfId="77" priority="98" stopIfTrue="1" operator="equal">
      <formula>"NO"</formula>
    </cfRule>
  </conditionalFormatting>
  <conditionalFormatting sqref="B68:C68">
    <cfRule type="cellIs" dxfId="76" priority="94" stopIfTrue="1" operator="equal">
      <formula>"NO"</formula>
    </cfRule>
  </conditionalFormatting>
  <conditionalFormatting sqref="C68">
    <cfRule type="cellIs" dxfId="75" priority="96" stopIfTrue="1" operator="equal">
      <formula>"NO"</formula>
    </cfRule>
  </conditionalFormatting>
  <conditionalFormatting sqref="C68">
    <cfRule type="cellIs" dxfId="74" priority="95" stopIfTrue="1" operator="equal">
      <formula>"NO"</formula>
    </cfRule>
  </conditionalFormatting>
  <conditionalFormatting sqref="B65">
    <cfRule type="cellIs" dxfId="73" priority="93" stopIfTrue="1" operator="equal">
      <formula>"NO"</formula>
    </cfRule>
  </conditionalFormatting>
  <conditionalFormatting sqref="B66">
    <cfRule type="cellIs" dxfId="72" priority="92" stopIfTrue="1" operator="equal">
      <formula>"NO"</formula>
    </cfRule>
  </conditionalFormatting>
  <conditionalFormatting sqref="B67">
    <cfRule type="cellIs" dxfId="71" priority="91" stopIfTrue="1" operator="equal">
      <formula>"NO"</formula>
    </cfRule>
  </conditionalFormatting>
  <conditionalFormatting sqref="B64">
    <cfRule type="cellIs" dxfId="70" priority="88" stopIfTrue="1" operator="equal">
      <formula>"NO"</formula>
    </cfRule>
  </conditionalFormatting>
  <conditionalFormatting sqref="D67">
    <cfRule type="cellIs" dxfId="69" priority="87" stopIfTrue="1" operator="equal">
      <formula>"NO"</formula>
    </cfRule>
  </conditionalFormatting>
  <conditionalFormatting sqref="D68">
    <cfRule type="cellIs" dxfId="68" priority="86" stopIfTrue="1" operator="equal">
      <formula>"NO"</formula>
    </cfRule>
  </conditionalFormatting>
  <conditionalFormatting sqref="B71:C71">
    <cfRule type="cellIs" dxfId="67" priority="85" stopIfTrue="1" operator="equal">
      <formula>"NO"</formula>
    </cfRule>
  </conditionalFormatting>
  <conditionalFormatting sqref="B71:C71">
    <cfRule type="cellIs" dxfId="66" priority="84" stopIfTrue="1" operator="equal">
      <formula>"NO"</formula>
    </cfRule>
  </conditionalFormatting>
  <conditionalFormatting sqref="B71">
    <cfRule type="cellIs" dxfId="65" priority="83" stopIfTrue="1" operator="equal">
      <formula>"NO"</formula>
    </cfRule>
  </conditionalFormatting>
  <conditionalFormatting sqref="C71">
    <cfRule type="cellIs" dxfId="64" priority="82" stopIfTrue="1" operator="equal">
      <formula>"NO"</formula>
    </cfRule>
  </conditionalFormatting>
  <conditionalFormatting sqref="C71">
    <cfRule type="cellIs" dxfId="63" priority="79" stopIfTrue="1" operator="equal">
      <formula>"NO"</formula>
    </cfRule>
  </conditionalFormatting>
  <conditionalFormatting sqref="C71">
    <cfRule type="cellIs" dxfId="62" priority="81" stopIfTrue="1" operator="equal">
      <formula>"NO"</formula>
    </cfRule>
  </conditionalFormatting>
  <conditionalFormatting sqref="C71">
    <cfRule type="cellIs" dxfId="61" priority="80" stopIfTrue="1" operator="equal">
      <formula>"NO"</formula>
    </cfRule>
  </conditionalFormatting>
  <conditionalFormatting sqref="D71">
    <cfRule type="cellIs" dxfId="60" priority="78" stopIfTrue="1" operator="equal">
      <formula>"NO"</formula>
    </cfRule>
  </conditionalFormatting>
  <conditionalFormatting sqref="D71">
    <cfRule type="cellIs" dxfId="59" priority="77" stopIfTrue="1" operator="equal">
      <formula>"NO"</formula>
    </cfRule>
  </conditionalFormatting>
  <conditionalFormatting sqref="D71">
    <cfRule type="cellIs" dxfId="58" priority="76" stopIfTrue="1" operator="equal">
      <formula>"NO"</formula>
    </cfRule>
  </conditionalFormatting>
  <conditionalFormatting sqref="B72:C72">
    <cfRule type="cellIs" dxfId="57" priority="75" stopIfTrue="1" operator="equal">
      <formula>"NO"</formula>
    </cfRule>
  </conditionalFormatting>
  <conditionalFormatting sqref="B72:C72">
    <cfRule type="cellIs" dxfId="56" priority="74" stopIfTrue="1" operator="equal">
      <formula>"NO"</formula>
    </cfRule>
  </conditionalFormatting>
  <conditionalFormatting sqref="B72">
    <cfRule type="cellIs" dxfId="55" priority="73" stopIfTrue="1" operator="equal">
      <formula>"NO"</formula>
    </cfRule>
  </conditionalFormatting>
  <conditionalFormatting sqref="C72">
    <cfRule type="cellIs" dxfId="54" priority="72" stopIfTrue="1" operator="equal">
      <formula>"NO"</formula>
    </cfRule>
  </conditionalFormatting>
  <conditionalFormatting sqref="C72">
    <cfRule type="cellIs" dxfId="53" priority="69" stopIfTrue="1" operator="equal">
      <formula>"NO"</formula>
    </cfRule>
  </conditionalFormatting>
  <conditionalFormatting sqref="C72">
    <cfRule type="cellIs" dxfId="52" priority="71" stopIfTrue="1" operator="equal">
      <formula>"NO"</formula>
    </cfRule>
  </conditionalFormatting>
  <conditionalFormatting sqref="C72">
    <cfRule type="cellIs" dxfId="51" priority="70" stopIfTrue="1" operator="equal">
      <formula>"NO"</formula>
    </cfRule>
  </conditionalFormatting>
  <conditionalFormatting sqref="D72">
    <cfRule type="cellIs" dxfId="50" priority="68" stopIfTrue="1" operator="equal">
      <formula>"NO"</formula>
    </cfRule>
  </conditionalFormatting>
  <conditionalFormatting sqref="D72">
    <cfRule type="cellIs" dxfId="49" priority="67" stopIfTrue="1" operator="equal">
      <formula>"NO"</formula>
    </cfRule>
  </conditionalFormatting>
  <conditionalFormatting sqref="D72">
    <cfRule type="cellIs" dxfId="48" priority="66" stopIfTrue="1" operator="equal">
      <formula>"NO"</formula>
    </cfRule>
  </conditionalFormatting>
  <conditionalFormatting sqref="B30:C30">
    <cfRule type="cellIs" dxfId="47" priority="55" stopIfTrue="1" operator="equal">
      <formula>"NO"</formula>
    </cfRule>
  </conditionalFormatting>
  <conditionalFormatting sqref="B75:C77 B82:C82 B81 C74 B79:C79">
    <cfRule type="cellIs" dxfId="46" priority="54" stopIfTrue="1" operator="equal">
      <formula>"NO"</formula>
    </cfRule>
  </conditionalFormatting>
  <conditionalFormatting sqref="B75:C77 B82:C82 B81 C74 B79:C79">
    <cfRule type="cellIs" dxfId="45" priority="53" stopIfTrue="1" operator="equal">
      <formula>"NO"</formula>
    </cfRule>
  </conditionalFormatting>
  <conditionalFormatting sqref="C74:C77 C82 C79">
    <cfRule type="cellIs" dxfId="44" priority="51" stopIfTrue="1" operator="equal">
      <formula>"NO"</formula>
    </cfRule>
  </conditionalFormatting>
  <conditionalFormatting sqref="C74:C77 C82 C79">
    <cfRule type="cellIs" dxfId="43" priority="48" stopIfTrue="1" operator="equal">
      <formula>"NO"</formula>
    </cfRule>
  </conditionalFormatting>
  <conditionalFormatting sqref="C74:C77 C82 C79">
    <cfRule type="cellIs" dxfId="42" priority="50" stopIfTrue="1" operator="equal">
      <formula>"NO"</formula>
    </cfRule>
  </conditionalFormatting>
  <conditionalFormatting sqref="C74:C77 C82 C79">
    <cfRule type="cellIs" dxfId="41" priority="49" stopIfTrue="1" operator="equal">
      <formula>"NO"</formula>
    </cfRule>
  </conditionalFormatting>
  <conditionalFormatting sqref="C52:C53">
    <cfRule type="cellIs" dxfId="40" priority="43" stopIfTrue="1" operator="equal">
      <formula>"NO"</formula>
    </cfRule>
  </conditionalFormatting>
  <conditionalFormatting sqref="C52:C53">
    <cfRule type="cellIs" dxfId="39" priority="42" stopIfTrue="1" operator="equal">
      <formula>"NO"</formula>
    </cfRule>
  </conditionalFormatting>
  <conditionalFormatting sqref="C52:C53">
    <cfRule type="cellIs" dxfId="38" priority="41" stopIfTrue="1" operator="equal">
      <formula>"NO"</formula>
    </cfRule>
  </conditionalFormatting>
  <conditionalFormatting sqref="C64">
    <cfRule type="cellIs" dxfId="37" priority="36" stopIfTrue="1" operator="equal">
      <formula>"NO"</formula>
    </cfRule>
  </conditionalFormatting>
  <conditionalFormatting sqref="C65">
    <cfRule type="cellIs" dxfId="36" priority="35" stopIfTrue="1" operator="equal">
      <formula>"NO"</formula>
    </cfRule>
  </conditionalFormatting>
  <conditionalFormatting sqref="C65">
    <cfRule type="cellIs" dxfId="35" priority="34" stopIfTrue="1" operator="equal">
      <formula>"NO"</formula>
    </cfRule>
  </conditionalFormatting>
  <conditionalFormatting sqref="C81">
    <cfRule type="cellIs" dxfId="34" priority="31" stopIfTrue="1" operator="equal">
      <formula>"NO"</formula>
    </cfRule>
  </conditionalFormatting>
  <conditionalFormatting sqref="C81">
    <cfRule type="cellIs" dxfId="33" priority="30" stopIfTrue="1" operator="equal">
      <formula>"NO"</formula>
    </cfRule>
  </conditionalFormatting>
  <conditionalFormatting sqref="C81">
    <cfRule type="cellIs" dxfId="32" priority="29" stopIfTrue="1" operator="equal">
      <formula>"NO"</formula>
    </cfRule>
  </conditionalFormatting>
  <conditionalFormatting sqref="C81">
    <cfRule type="cellIs" dxfId="31" priority="26" stopIfTrue="1" operator="equal">
      <formula>"NO"</formula>
    </cfRule>
  </conditionalFormatting>
  <conditionalFormatting sqref="C81">
    <cfRule type="cellIs" dxfId="30" priority="28" stopIfTrue="1" operator="equal">
      <formula>"NO"</formula>
    </cfRule>
  </conditionalFormatting>
  <conditionalFormatting sqref="C81">
    <cfRule type="cellIs" dxfId="29" priority="27" stopIfTrue="1" operator="equal">
      <formula>"NO"</formula>
    </cfRule>
  </conditionalFormatting>
  <conditionalFormatting sqref="B74">
    <cfRule type="cellIs" dxfId="28" priority="25" stopIfTrue="1" operator="equal">
      <formula>"NO"</formula>
    </cfRule>
  </conditionalFormatting>
  <conditionalFormatting sqref="B74">
    <cfRule type="cellIs" dxfId="27" priority="24" stopIfTrue="1" operator="equal">
      <formula>"NO"</formula>
    </cfRule>
  </conditionalFormatting>
  <conditionalFormatting sqref="B74">
    <cfRule type="cellIs" dxfId="26" priority="23" stopIfTrue="1" operator="equal">
      <formula>"NO"</formula>
    </cfRule>
  </conditionalFormatting>
  <conditionalFormatting sqref="B74">
    <cfRule type="cellIs" dxfId="25" priority="22" stopIfTrue="1" operator="equal">
      <formula>"NO"</formula>
    </cfRule>
  </conditionalFormatting>
  <conditionalFormatting sqref="B74">
    <cfRule type="cellIs" dxfId="24" priority="21" stopIfTrue="1" operator="equal">
      <formula>"NO"</formula>
    </cfRule>
  </conditionalFormatting>
  <conditionalFormatting sqref="B74">
    <cfRule type="cellIs" dxfId="23" priority="20" stopIfTrue="1" operator="equal">
      <formula>"NO"</formula>
    </cfRule>
  </conditionalFormatting>
  <conditionalFormatting sqref="B54:B56">
    <cfRule type="cellIs" dxfId="22" priority="19" stopIfTrue="1" operator="equal">
      <formula>"NO"</formula>
    </cfRule>
  </conditionalFormatting>
  <conditionalFormatting sqref="C67">
    <cfRule type="cellIs" dxfId="21" priority="18" stopIfTrue="1" operator="equal">
      <formula>"NO"</formula>
    </cfRule>
  </conditionalFormatting>
  <conditionalFormatting sqref="D83">
    <cfRule type="cellIs" dxfId="20" priority="17" stopIfTrue="1" operator="equal">
      <formula>"NO"</formula>
    </cfRule>
  </conditionalFormatting>
  <conditionalFormatting sqref="D83">
    <cfRule type="cellIs" dxfId="19" priority="16" stopIfTrue="1" operator="equal">
      <formula>"NO"</formula>
    </cfRule>
  </conditionalFormatting>
  <conditionalFormatting sqref="D83">
    <cfRule type="cellIs" dxfId="18" priority="15" stopIfTrue="1" operator="equal">
      <formula>"NO"</formula>
    </cfRule>
  </conditionalFormatting>
  <conditionalFormatting sqref="B11">
    <cfRule type="cellIs" dxfId="17" priority="14" stopIfTrue="1" operator="equal">
      <formula>"NO"</formula>
    </cfRule>
  </conditionalFormatting>
  <conditionalFormatting sqref="C11">
    <cfRule type="cellIs" dxfId="16" priority="13" stopIfTrue="1" operator="equal">
      <formula>"NO"</formula>
    </cfRule>
  </conditionalFormatting>
  <conditionalFormatting sqref="B60:C60">
    <cfRule type="cellIs" dxfId="15" priority="12" stopIfTrue="1" operator="equal">
      <formula>"NO"</formula>
    </cfRule>
  </conditionalFormatting>
  <conditionalFormatting sqref="B8">
    <cfRule type="cellIs" dxfId="14" priority="11" stopIfTrue="1" operator="equal">
      <formula>"NO"</formula>
    </cfRule>
  </conditionalFormatting>
  <conditionalFormatting sqref="C8">
    <cfRule type="cellIs" dxfId="13" priority="10" stopIfTrue="1" operator="equal">
      <formula>"NO"</formula>
    </cfRule>
  </conditionalFormatting>
  <conditionalFormatting sqref="B78 D78">
    <cfRule type="cellIs" dxfId="12" priority="9" stopIfTrue="1" operator="equal">
      <formula>"NO"</formula>
    </cfRule>
  </conditionalFormatting>
  <conditionalFormatting sqref="B78:C78">
    <cfRule type="cellIs" dxfId="11" priority="8" stopIfTrue="1" operator="equal">
      <formula>"NO"</formula>
    </cfRule>
  </conditionalFormatting>
  <conditionalFormatting sqref="B78:C78">
    <cfRule type="cellIs" dxfId="10" priority="7" stopIfTrue="1" operator="equal">
      <formula>"NO"</formula>
    </cfRule>
  </conditionalFormatting>
  <conditionalFormatting sqref="C78">
    <cfRule type="cellIs" dxfId="9" priority="6" stopIfTrue="1" operator="equal">
      <formula>"NO"</formula>
    </cfRule>
  </conditionalFormatting>
  <conditionalFormatting sqref="C78">
    <cfRule type="cellIs" dxfId="8" priority="3" stopIfTrue="1" operator="equal">
      <formula>"NO"</formula>
    </cfRule>
  </conditionalFormatting>
  <conditionalFormatting sqref="C78">
    <cfRule type="cellIs" dxfId="7" priority="5" stopIfTrue="1" operator="equal">
      <formula>"NO"</formula>
    </cfRule>
  </conditionalFormatting>
  <conditionalFormatting sqref="C78">
    <cfRule type="cellIs" dxfId="6" priority="4" stopIfTrue="1" operator="equal">
      <formula>"NO"</formula>
    </cfRule>
  </conditionalFormatting>
  <conditionalFormatting sqref="C13">
    <cfRule type="cellIs" dxfId="5" priority="2" stopIfTrue="1" operator="equal">
      <formula>"NO"</formula>
    </cfRule>
  </conditionalFormatting>
  <conditionalFormatting sqref="B13">
    <cfRule type="cellIs" dxfId="4" priority="1" stopIfTrue="1" operator="equal">
      <formula>"NO"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B2:AH2606"/>
  <sheetViews>
    <sheetView zoomScale="70" zoomScaleNormal="70" workbookViewId="0">
      <selection activeCell="B13" sqref="B13"/>
    </sheetView>
  </sheetViews>
  <sheetFormatPr baseColWidth="10" defaultColWidth="11.42578125" defaultRowHeight="18" x14ac:dyDescent="0.25"/>
  <cols>
    <col min="1" max="1" width="11.42578125" style="48"/>
    <col min="2" max="2" width="42" style="134" customWidth="1"/>
    <col min="3" max="3" width="32" style="134" bestFit="1" customWidth="1"/>
    <col min="4" max="16" width="11.42578125" style="48"/>
    <col min="17" max="17" width="15.85546875" style="48" bestFit="1" customWidth="1"/>
    <col min="18" max="16384" width="11.42578125" style="48"/>
  </cols>
  <sheetData>
    <row r="2" spans="2:34" x14ac:dyDescent="0.25">
      <c r="B2" s="133" t="s">
        <v>23</v>
      </c>
      <c r="C2" s="133">
        <v>2019</v>
      </c>
    </row>
    <row r="4" spans="2:34" x14ac:dyDescent="0.25">
      <c r="B4" s="132" t="s">
        <v>634</v>
      </c>
    </row>
    <row r="5" spans="2:34" ht="18.75" x14ac:dyDescent="0.25">
      <c r="B5" s="135"/>
      <c r="G5" s="58" t="s">
        <v>708</v>
      </c>
      <c r="H5" s="58" t="s">
        <v>708</v>
      </c>
      <c r="I5" s="58" t="s">
        <v>708</v>
      </c>
      <c r="J5" s="58" t="s">
        <v>708</v>
      </c>
      <c r="K5" s="58" t="s">
        <v>708</v>
      </c>
      <c r="L5" s="58" t="s">
        <v>708</v>
      </c>
      <c r="M5" s="58" t="s">
        <v>708</v>
      </c>
      <c r="N5" s="58" t="s">
        <v>708</v>
      </c>
      <c r="O5" s="58" t="s">
        <v>708</v>
      </c>
      <c r="P5" s="58" t="s">
        <v>708</v>
      </c>
      <c r="Q5" s="58" t="s">
        <v>708</v>
      </c>
      <c r="R5" s="58" t="s">
        <v>708</v>
      </c>
      <c r="S5" s="58" t="s">
        <v>708</v>
      </c>
      <c r="T5" s="58" t="s">
        <v>708</v>
      </c>
      <c r="U5" s="58" t="s">
        <v>708</v>
      </c>
      <c r="V5" s="58" t="s">
        <v>708</v>
      </c>
      <c r="W5" s="58" t="s">
        <v>708</v>
      </c>
      <c r="X5" s="58" t="s">
        <v>708</v>
      </c>
      <c r="Y5" s="58" t="s">
        <v>708</v>
      </c>
      <c r="Z5" s="58" t="s">
        <v>708</v>
      </c>
      <c r="AA5" s="58" t="s">
        <v>708</v>
      </c>
      <c r="AB5" s="58" t="s">
        <v>708</v>
      </c>
      <c r="AC5" s="58" t="s">
        <v>708</v>
      </c>
      <c r="AD5" s="58" t="s">
        <v>708</v>
      </c>
      <c r="AE5" s="58" t="s">
        <v>708</v>
      </c>
      <c r="AF5" s="58" t="s">
        <v>708</v>
      </c>
      <c r="AG5" s="58" t="s">
        <v>708</v>
      </c>
      <c r="AH5" s="58" t="s">
        <v>708</v>
      </c>
    </row>
    <row r="6" spans="2:34" x14ac:dyDescent="0.25">
      <c r="B6" s="136" t="s">
        <v>635</v>
      </c>
      <c r="C6" s="136" t="s">
        <v>636</v>
      </c>
      <c r="F6" s="59">
        <v>0</v>
      </c>
      <c r="G6" s="60" t="s">
        <v>707</v>
      </c>
      <c r="H6" s="60" t="s">
        <v>709</v>
      </c>
      <c r="I6" s="49" t="s">
        <v>663</v>
      </c>
      <c r="J6" s="49" t="s">
        <v>643</v>
      </c>
      <c r="K6" s="49" t="s">
        <v>662</v>
      </c>
      <c r="L6" s="49" t="s">
        <v>656</v>
      </c>
      <c r="M6" s="49" t="s">
        <v>711</v>
      </c>
      <c r="N6" s="49" t="s">
        <v>649</v>
      </c>
      <c r="O6" s="60" t="s">
        <v>637</v>
      </c>
      <c r="P6" s="60" t="s">
        <v>638</v>
      </c>
      <c r="Q6" s="49" t="s">
        <v>774</v>
      </c>
      <c r="R6" s="49" t="s">
        <v>639</v>
      </c>
      <c r="S6" s="49" t="s">
        <v>640</v>
      </c>
      <c r="T6" s="49" t="s">
        <v>641</v>
      </c>
      <c r="U6" s="49" t="s">
        <v>644</v>
      </c>
      <c r="V6" s="60" t="s">
        <v>647</v>
      </c>
      <c r="W6" s="60" t="s">
        <v>648</v>
      </c>
      <c r="X6" s="49" t="s">
        <v>650</v>
      </c>
      <c r="Y6" s="49" t="s">
        <v>651</v>
      </c>
      <c r="Z6" s="49" t="s">
        <v>652</v>
      </c>
      <c r="AA6" s="60" t="s">
        <v>657</v>
      </c>
      <c r="AB6" s="49" t="s">
        <v>658</v>
      </c>
      <c r="AC6" s="49" t="s">
        <v>659</v>
      </c>
      <c r="AD6" s="49" t="s">
        <v>660</v>
      </c>
      <c r="AE6" s="49" t="s">
        <v>661</v>
      </c>
      <c r="AF6" s="49" t="s">
        <v>664</v>
      </c>
      <c r="AG6" s="49" t="s">
        <v>665</v>
      </c>
      <c r="AH6" s="60" t="s">
        <v>666</v>
      </c>
    </row>
    <row r="7" spans="2:34" x14ac:dyDescent="0.25">
      <c r="B7" s="137" t="s">
        <v>637</v>
      </c>
      <c r="C7" s="138">
        <f>IFERROR(INDEX($G$6:$AH$2606,COUNTA($F$6:$F$2606),MATCH($B7,$G$6:$AH$6,0)),0)/1000</f>
        <v>0</v>
      </c>
      <c r="F7" s="66">
        <v>1</v>
      </c>
      <c r="G7" s="125">
        <v>19180</v>
      </c>
      <c r="H7" s="126">
        <v>284</v>
      </c>
      <c r="I7" s="126">
        <v>2173</v>
      </c>
      <c r="J7" s="127"/>
      <c r="K7" s="126">
        <v>9</v>
      </c>
      <c r="L7" s="128">
        <v>15120</v>
      </c>
      <c r="M7" s="126">
        <v>70110</v>
      </c>
      <c r="N7" s="124">
        <v>456</v>
      </c>
      <c r="O7" s="128"/>
      <c r="P7" s="126">
        <v>737380</v>
      </c>
      <c r="Q7" s="125">
        <v>8205</v>
      </c>
      <c r="R7" s="127">
        <v>943</v>
      </c>
      <c r="S7" s="126"/>
      <c r="T7" s="126">
        <v>4528</v>
      </c>
      <c r="U7" s="126"/>
      <c r="V7" s="129">
        <v>800</v>
      </c>
      <c r="W7" s="126"/>
      <c r="X7" s="126"/>
      <c r="Y7" s="127"/>
      <c r="Z7" s="126"/>
      <c r="AA7" s="124">
        <v>234</v>
      </c>
      <c r="AB7" s="126"/>
      <c r="AC7" s="126"/>
      <c r="AD7" s="126">
        <v>245</v>
      </c>
      <c r="AE7" s="126"/>
      <c r="AF7" s="126">
        <v>2634</v>
      </c>
      <c r="AG7" s="126"/>
      <c r="AH7" s="128"/>
    </row>
    <row r="8" spans="2:34" x14ac:dyDescent="0.25">
      <c r="B8" s="137" t="s">
        <v>638</v>
      </c>
      <c r="C8" s="138">
        <f>IFERROR(INDEX($G$6:$AH$2606,COUNTA($F$6:$F$2606),MATCH($B8,$G$6:$AH$6,0)),0)/1000</f>
        <v>9238.7469999999994</v>
      </c>
      <c r="F8" s="67">
        <f>F7+1</f>
        <v>2</v>
      </c>
      <c r="G8" s="125">
        <v>730</v>
      </c>
      <c r="H8" s="130">
        <v>1772</v>
      </c>
      <c r="I8" s="130">
        <v>595</v>
      </c>
      <c r="J8" s="127"/>
      <c r="K8" s="126">
        <v>16830</v>
      </c>
      <c r="L8" s="128">
        <v>1169</v>
      </c>
      <c r="M8" s="126">
        <v>6586</v>
      </c>
      <c r="N8" s="124">
        <v>1735</v>
      </c>
      <c r="O8" s="128"/>
      <c r="P8" s="126">
        <v>171255</v>
      </c>
      <c r="Q8" s="125">
        <v>0</v>
      </c>
      <c r="R8" s="127">
        <v>4100</v>
      </c>
      <c r="S8" s="126"/>
      <c r="T8" s="126">
        <v>1303</v>
      </c>
      <c r="U8" s="126"/>
      <c r="V8" s="129">
        <v>409</v>
      </c>
      <c r="W8" s="126"/>
      <c r="X8" s="126"/>
      <c r="Y8" s="127"/>
      <c r="Z8" s="126"/>
      <c r="AA8" s="124">
        <v>847</v>
      </c>
      <c r="AB8" s="126"/>
      <c r="AC8" s="127"/>
      <c r="AD8" s="126">
        <v>363</v>
      </c>
      <c r="AE8" s="126"/>
      <c r="AF8" s="126">
        <v>1600</v>
      </c>
      <c r="AG8" s="126"/>
      <c r="AH8" s="128"/>
    </row>
    <row r="9" spans="2:34" x14ac:dyDescent="0.25">
      <c r="B9" s="137" t="s">
        <v>774</v>
      </c>
      <c r="C9" s="138">
        <f>IFERROR(INDEX($G$6:$AH$2606,COUNTA($F$6:$F$2606),MATCH($B9,$G$6:$AH$6,0)),0)/1000</f>
        <v>2368.3589999999999</v>
      </c>
      <c r="F9" s="67">
        <f t="shared" ref="F9:F72" si="0">F8+1</f>
        <v>3</v>
      </c>
      <c r="G9" s="125">
        <v>354</v>
      </c>
      <c r="H9" s="130">
        <v>1917</v>
      </c>
      <c r="I9" s="130">
        <v>948</v>
      </c>
      <c r="J9" s="127"/>
      <c r="K9" s="126">
        <v>4819</v>
      </c>
      <c r="L9" s="128">
        <v>503</v>
      </c>
      <c r="M9" s="126">
        <v>2116</v>
      </c>
      <c r="N9" s="124">
        <v>208</v>
      </c>
      <c r="O9" s="128"/>
      <c r="P9" s="126">
        <v>160650</v>
      </c>
      <c r="Q9" s="125">
        <v>48420</v>
      </c>
      <c r="R9" s="127">
        <v>94400</v>
      </c>
      <c r="S9" s="126"/>
      <c r="T9" s="126">
        <v>806</v>
      </c>
      <c r="U9" s="126"/>
      <c r="V9" s="129">
        <v>428</v>
      </c>
      <c r="W9" s="126"/>
      <c r="X9" s="126"/>
      <c r="Y9" s="127"/>
      <c r="Z9" s="126"/>
      <c r="AA9" s="124">
        <v>108</v>
      </c>
      <c r="AB9" s="126"/>
      <c r="AC9" s="127"/>
      <c r="AD9" s="126">
        <v>147</v>
      </c>
      <c r="AE9" s="126"/>
      <c r="AF9" s="126">
        <v>352</v>
      </c>
      <c r="AG9" s="126"/>
      <c r="AH9" s="128"/>
    </row>
    <row r="10" spans="2:34" x14ac:dyDescent="0.25">
      <c r="B10" s="137" t="s">
        <v>639</v>
      </c>
      <c r="C10" s="138">
        <f>IFERROR(INDEX($G$6:$AH$2606,COUNTA($F$6:$F$2606),MATCH($B10,$G$6:$AH$6,0)),0)/1000</f>
        <v>2085.7413000000006</v>
      </c>
      <c r="F10" s="67">
        <f t="shared" si="0"/>
        <v>4</v>
      </c>
      <c r="G10" s="125">
        <v>785</v>
      </c>
      <c r="H10" s="130">
        <v>698</v>
      </c>
      <c r="I10" s="130"/>
      <c r="J10" s="127"/>
      <c r="K10" s="126">
        <v>1996</v>
      </c>
      <c r="L10" s="128">
        <v>1622</v>
      </c>
      <c r="M10" s="126">
        <v>24732</v>
      </c>
      <c r="N10" s="124">
        <v>4532</v>
      </c>
      <c r="O10" s="128"/>
      <c r="P10" s="126">
        <v>143150</v>
      </c>
      <c r="Q10" s="125">
        <v>1142</v>
      </c>
      <c r="R10" s="127">
        <v>1818</v>
      </c>
      <c r="S10" s="126"/>
      <c r="T10" s="126">
        <v>1673</v>
      </c>
      <c r="U10" s="126"/>
      <c r="V10" s="129">
        <v>455</v>
      </c>
      <c r="W10" s="126"/>
      <c r="X10" s="126"/>
      <c r="Y10" s="127"/>
      <c r="Z10" s="126"/>
      <c r="AA10" s="124">
        <v>159.9</v>
      </c>
      <c r="AB10" s="126"/>
      <c r="AC10" s="127"/>
      <c r="AD10" s="126">
        <v>232</v>
      </c>
      <c r="AE10" s="126"/>
      <c r="AF10" s="126">
        <v>873</v>
      </c>
      <c r="AG10" s="126"/>
      <c r="AH10" s="128"/>
    </row>
    <row r="11" spans="2:34" x14ac:dyDescent="0.25">
      <c r="B11" s="137" t="s">
        <v>640</v>
      </c>
      <c r="C11" s="138">
        <f>IFERROR(INDEX($G$6:$AH$2606,COUNTA($F$6:$F$2606),MATCH($B11,$G$6:$AH$6,0)),0)/1000</f>
        <v>0</v>
      </c>
      <c r="F11" s="67">
        <f t="shared" si="0"/>
        <v>5</v>
      </c>
      <c r="G11" s="125">
        <v>5302</v>
      </c>
      <c r="H11" s="130">
        <v>335</v>
      </c>
      <c r="I11" s="130"/>
      <c r="J11" s="127"/>
      <c r="K11" s="126">
        <v>1463</v>
      </c>
      <c r="L11" s="128">
        <v>4126</v>
      </c>
      <c r="M11" s="126">
        <v>245</v>
      </c>
      <c r="N11" s="124">
        <v>1990</v>
      </c>
      <c r="O11" s="128"/>
      <c r="P11" s="126">
        <v>140140</v>
      </c>
      <c r="Q11" s="125">
        <v>178</v>
      </c>
      <c r="R11" s="127">
        <v>1775</v>
      </c>
      <c r="S11" s="126"/>
      <c r="T11" s="126">
        <v>196</v>
      </c>
      <c r="U11" s="126"/>
      <c r="V11" s="129">
        <v>717</v>
      </c>
      <c r="W11" s="126"/>
      <c r="X11" s="126"/>
      <c r="Y11" s="127"/>
      <c r="Z11" s="126"/>
      <c r="AA11" s="124">
        <v>4.5999999999999996</v>
      </c>
      <c r="AB11" s="126"/>
      <c r="AC11" s="127"/>
      <c r="AD11" s="126">
        <v>109</v>
      </c>
      <c r="AE11" s="126"/>
      <c r="AF11" s="126">
        <v>621</v>
      </c>
      <c r="AG11" s="126"/>
      <c r="AH11" s="128"/>
    </row>
    <row r="12" spans="2:34" x14ac:dyDescent="0.25">
      <c r="B12" s="137" t="s">
        <v>641</v>
      </c>
      <c r="C12" s="138">
        <f>IFERROR(INDEX($G$6:$AH$2606,COUNTA($F$6:$F$2606),MATCH($B12,$G$6:$AH$6,0)),0)/1000</f>
        <v>27.701000000000001</v>
      </c>
      <c r="F12" s="67">
        <f t="shared" si="0"/>
        <v>6</v>
      </c>
      <c r="G12" s="125">
        <v>2851</v>
      </c>
      <c r="H12" s="130">
        <v>10322</v>
      </c>
      <c r="I12" s="130"/>
      <c r="J12" s="127"/>
      <c r="K12" s="126">
        <v>223</v>
      </c>
      <c r="L12" s="128">
        <v>2404</v>
      </c>
      <c r="M12" s="126">
        <v>1709</v>
      </c>
      <c r="N12" s="124">
        <v>1854</v>
      </c>
      <c r="O12" s="128"/>
      <c r="P12" s="126">
        <v>139090</v>
      </c>
      <c r="Q12" s="125">
        <v>948</v>
      </c>
      <c r="R12" s="127">
        <v>1803</v>
      </c>
      <c r="S12" s="126"/>
      <c r="T12" s="126">
        <v>1032</v>
      </c>
      <c r="U12" s="126"/>
      <c r="V12" s="129">
        <v>410</v>
      </c>
      <c r="W12" s="126"/>
      <c r="X12" s="126"/>
      <c r="Y12" s="127"/>
      <c r="Z12" s="126"/>
      <c r="AA12" s="124">
        <v>76</v>
      </c>
      <c r="AB12" s="126"/>
      <c r="AC12" s="127"/>
      <c r="AD12" s="126">
        <v>12</v>
      </c>
      <c r="AE12" s="126"/>
      <c r="AF12" s="126">
        <v>368</v>
      </c>
      <c r="AG12" s="126"/>
      <c r="AH12" s="128"/>
    </row>
    <row r="13" spans="2:34" x14ac:dyDescent="0.25">
      <c r="B13" s="137" t="s">
        <v>642</v>
      </c>
      <c r="C13" s="138">
        <f>IFERROR(INDEX($G$6:$AH$2606,COUNTA($F$6:$F$2606),MATCH($B13,$G$6:$AH$6,0)),0)/1000</f>
        <v>0</v>
      </c>
      <c r="F13" s="67">
        <f t="shared" si="0"/>
        <v>7</v>
      </c>
      <c r="G13" s="125">
        <v>56</v>
      </c>
      <c r="H13" s="130">
        <v>4164</v>
      </c>
      <c r="I13" s="130"/>
      <c r="J13" s="127"/>
      <c r="K13" s="126">
        <v>38</v>
      </c>
      <c r="L13" s="128">
        <v>1414</v>
      </c>
      <c r="M13" s="126">
        <v>314</v>
      </c>
      <c r="N13" s="124">
        <v>574</v>
      </c>
      <c r="O13" s="128"/>
      <c r="P13" s="126">
        <v>129150</v>
      </c>
      <c r="Q13" s="125">
        <v>481</v>
      </c>
      <c r="R13" s="127">
        <v>1570</v>
      </c>
      <c r="S13" s="126"/>
      <c r="T13" s="126">
        <v>849</v>
      </c>
      <c r="U13" s="126"/>
      <c r="V13" s="129">
        <v>247</v>
      </c>
      <c r="W13" s="126"/>
      <c r="X13" s="126"/>
      <c r="Y13" s="127"/>
      <c r="Z13" s="126"/>
      <c r="AA13" s="124">
        <v>169</v>
      </c>
      <c r="AB13" s="126"/>
      <c r="AC13" s="127"/>
      <c r="AD13" s="126">
        <v>126</v>
      </c>
      <c r="AE13" s="126"/>
      <c r="AF13" s="126">
        <v>315</v>
      </c>
      <c r="AG13" s="126"/>
      <c r="AH13" s="128"/>
    </row>
    <row r="14" spans="2:34" x14ac:dyDescent="0.25">
      <c r="B14" s="137" t="s">
        <v>643</v>
      </c>
      <c r="C14" s="138">
        <f>IFERROR(INDEX($G$6:$AH$2606,COUNTA($F$6:$F$2606),MATCH($B14,$G$6:$AH$6,0)),0)/1000</f>
        <v>0</v>
      </c>
      <c r="F14" s="67">
        <f t="shared" si="0"/>
        <v>8</v>
      </c>
      <c r="G14" s="125">
        <v>808</v>
      </c>
      <c r="H14" s="130"/>
      <c r="I14" s="130"/>
      <c r="J14" s="127"/>
      <c r="K14" s="126">
        <v>2716</v>
      </c>
      <c r="L14" s="128">
        <v>847</v>
      </c>
      <c r="M14" s="126">
        <v>2089</v>
      </c>
      <c r="N14" s="124">
        <v>557</v>
      </c>
      <c r="O14" s="128"/>
      <c r="P14" s="126">
        <v>128250</v>
      </c>
      <c r="Q14" s="125">
        <v>1000</v>
      </c>
      <c r="R14" s="127">
        <v>1740</v>
      </c>
      <c r="S14" s="126"/>
      <c r="T14" s="126">
        <v>718</v>
      </c>
      <c r="U14" s="126"/>
      <c r="V14" s="129">
        <v>488</v>
      </c>
      <c r="W14" s="126"/>
      <c r="X14" s="126"/>
      <c r="Y14" s="127"/>
      <c r="Z14" s="126"/>
      <c r="AA14" s="124">
        <v>84</v>
      </c>
      <c r="AB14" s="126"/>
      <c r="AC14" s="127"/>
      <c r="AD14" s="126"/>
      <c r="AE14" s="126"/>
      <c r="AF14" s="126">
        <v>530</v>
      </c>
      <c r="AG14" s="126"/>
      <c r="AH14" s="128"/>
    </row>
    <row r="15" spans="2:34" x14ac:dyDescent="0.25">
      <c r="B15" s="137" t="s">
        <v>644</v>
      </c>
      <c r="C15" s="138">
        <f>IFERROR(INDEX($G$6:$AH$2606,COUNTA($F$6:$F$2606),MATCH($B15,$G$6:$AH$6,0)),0)/1000</f>
        <v>0</v>
      </c>
      <c r="F15" s="67">
        <f t="shared" si="0"/>
        <v>9</v>
      </c>
      <c r="G15" s="125">
        <v>1474</v>
      </c>
      <c r="H15" s="130"/>
      <c r="I15" s="130"/>
      <c r="J15" s="127"/>
      <c r="K15" s="126">
        <v>90</v>
      </c>
      <c r="L15" s="128">
        <v>1387</v>
      </c>
      <c r="M15" s="126">
        <v>79</v>
      </c>
      <c r="N15" s="126"/>
      <c r="O15" s="128"/>
      <c r="P15" s="126">
        <v>124110</v>
      </c>
      <c r="Q15" s="125">
        <v>1275</v>
      </c>
      <c r="R15" s="127">
        <v>1086</v>
      </c>
      <c r="S15" s="126"/>
      <c r="T15" s="126">
        <v>1357</v>
      </c>
      <c r="U15" s="126"/>
      <c r="V15" s="129">
        <v>800</v>
      </c>
      <c r="W15" s="126"/>
      <c r="X15" s="126"/>
      <c r="Y15" s="127"/>
      <c r="Z15" s="126"/>
      <c r="AA15" s="124">
        <v>835</v>
      </c>
      <c r="AB15" s="126"/>
      <c r="AC15" s="127"/>
      <c r="AD15" s="126"/>
      <c r="AE15" s="126"/>
      <c r="AF15" s="126">
        <v>383</v>
      </c>
      <c r="AG15" s="126"/>
      <c r="AH15" s="128"/>
    </row>
    <row r="16" spans="2:34" x14ac:dyDescent="0.25">
      <c r="B16" s="137" t="s">
        <v>645</v>
      </c>
      <c r="C16" s="138">
        <f>IFERROR(INDEX($G$6:$AH$2606,COUNTA($F$6:$F$2606),MATCH($B16,$G$6:$AH$6,0)),0)/1000</f>
        <v>330.19</v>
      </c>
      <c r="F16" s="67">
        <f t="shared" si="0"/>
        <v>10</v>
      </c>
      <c r="G16" s="125">
        <v>2426</v>
      </c>
      <c r="H16" s="130"/>
      <c r="I16" s="130"/>
      <c r="J16" s="130"/>
      <c r="K16" s="126">
        <v>51</v>
      </c>
      <c r="L16" s="128">
        <v>1404</v>
      </c>
      <c r="M16" s="126"/>
      <c r="N16" s="126"/>
      <c r="O16" s="128"/>
      <c r="P16" s="126">
        <v>119840</v>
      </c>
      <c r="Q16" s="125">
        <v>777</v>
      </c>
      <c r="R16" s="127">
        <v>3979</v>
      </c>
      <c r="S16" s="126"/>
      <c r="T16" s="126">
        <v>1244</v>
      </c>
      <c r="U16" s="126"/>
      <c r="V16" s="129">
        <v>1800</v>
      </c>
      <c r="W16" s="126"/>
      <c r="X16" s="126"/>
      <c r="Y16" s="127"/>
      <c r="Z16" s="126"/>
      <c r="AA16" s="124">
        <v>247</v>
      </c>
      <c r="AB16" s="126"/>
      <c r="AC16" s="127"/>
      <c r="AD16" s="126"/>
      <c r="AE16" s="126"/>
      <c r="AF16" s="126">
        <v>385</v>
      </c>
      <c r="AG16" s="126"/>
      <c r="AH16" s="128"/>
    </row>
    <row r="17" spans="2:34" x14ac:dyDescent="0.25">
      <c r="B17" s="137" t="s">
        <v>646</v>
      </c>
      <c r="C17" s="138">
        <f>IFERROR(INDEX($G$6:$AH$2606,COUNTA($F$6:$F$2606),MATCH($B17,$G$6:$AH$6,0)),0)/1000</f>
        <v>19.492000000000001</v>
      </c>
      <c r="F17" s="67">
        <f t="shared" si="0"/>
        <v>11</v>
      </c>
      <c r="G17" s="125">
        <v>2240</v>
      </c>
      <c r="H17" s="130"/>
      <c r="I17" s="130"/>
      <c r="J17" s="130"/>
      <c r="K17" s="126">
        <v>8217</v>
      </c>
      <c r="L17" s="128">
        <v>0</v>
      </c>
      <c r="M17" s="126"/>
      <c r="N17" s="126"/>
      <c r="O17" s="128"/>
      <c r="P17" s="126">
        <v>118860</v>
      </c>
      <c r="Q17" s="125">
        <v>1247</v>
      </c>
      <c r="R17" s="127">
        <v>497</v>
      </c>
      <c r="S17" s="126"/>
      <c r="T17" s="126">
        <v>646</v>
      </c>
      <c r="U17" s="126"/>
      <c r="V17" s="129">
        <v>210</v>
      </c>
      <c r="W17" s="126"/>
      <c r="X17" s="126"/>
      <c r="Y17" s="127"/>
      <c r="Z17" s="126"/>
      <c r="AA17" s="124">
        <v>208</v>
      </c>
      <c r="AB17" s="126"/>
      <c r="AC17" s="127"/>
      <c r="AD17" s="126"/>
      <c r="AE17" s="126"/>
      <c r="AF17" s="126">
        <v>2280</v>
      </c>
      <c r="AG17" s="126"/>
      <c r="AH17" s="128"/>
    </row>
    <row r="18" spans="2:34" x14ac:dyDescent="0.25">
      <c r="B18" s="137" t="s">
        <v>647</v>
      </c>
      <c r="C18" s="138">
        <f>IFERROR(INDEX($G$6:$AH$2606,COUNTA($F$6:$F$2606),MATCH($B18,$G$6:$AH$6,0)),0)/1000</f>
        <v>61.8506</v>
      </c>
      <c r="F18" s="67">
        <f t="shared" si="0"/>
        <v>12</v>
      </c>
      <c r="G18" s="125">
        <v>1272</v>
      </c>
      <c r="H18" s="130"/>
      <c r="I18" s="130"/>
      <c r="J18" s="130"/>
      <c r="K18" s="126">
        <v>1663</v>
      </c>
      <c r="L18" s="128">
        <v>0</v>
      </c>
      <c r="M18" s="126"/>
      <c r="N18" s="126"/>
      <c r="O18" s="128"/>
      <c r="P18" s="126">
        <v>115115</v>
      </c>
      <c r="Q18" s="125">
        <v>306</v>
      </c>
      <c r="R18" s="127">
        <v>4264</v>
      </c>
      <c r="S18" s="126"/>
      <c r="T18" s="126">
        <v>785</v>
      </c>
      <c r="U18" s="126"/>
      <c r="V18" s="129">
        <v>393</v>
      </c>
      <c r="W18" s="126"/>
      <c r="X18" s="126"/>
      <c r="Y18" s="127"/>
      <c r="Z18" s="126"/>
      <c r="AA18" s="124">
        <v>486</v>
      </c>
      <c r="AB18" s="126"/>
      <c r="AC18" s="127"/>
      <c r="AD18" s="126"/>
      <c r="AE18" s="126"/>
      <c r="AF18" s="126">
        <v>2820</v>
      </c>
      <c r="AG18" s="126"/>
      <c r="AH18" s="128"/>
    </row>
    <row r="19" spans="2:34" x14ac:dyDescent="0.25">
      <c r="B19" s="137" t="s">
        <v>648</v>
      </c>
      <c r="C19" s="138">
        <f>IFERROR(INDEX($G$6:$AH$2606,COUNTA($F$6:$F$2606),MATCH($B19,$G$6:$AH$6,0)),0)/1000</f>
        <v>0</v>
      </c>
      <c r="F19" s="67">
        <f t="shared" si="0"/>
        <v>13</v>
      </c>
      <c r="G19" s="125">
        <v>606</v>
      </c>
      <c r="H19" s="130"/>
      <c r="I19" s="130"/>
      <c r="J19" s="130"/>
      <c r="K19" s="126">
        <v>240</v>
      </c>
      <c r="L19" s="128">
        <v>1473</v>
      </c>
      <c r="M19" s="126"/>
      <c r="N19" s="126"/>
      <c r="O19" s="128"/>
      <c r="P19" s="126">
        <v>114300</v>
      </c>
      <c r="Q19" s="125">
        <v>909</v>
      </c>
      <c r="R19" s="127">
        <v>666</v>
      </c>
      <c r="S19" s="126"/>
      <c r="T19" s="126">
        <v>721</v>
      </c>
      <c r="U19" s="126"/>
      <c r="V19" s="129">
        <v>309</v>
      </c>
      <c r="W19" s="126"/>
      <c r="X19" s="126"/>
      <c r="Y19" s="127"/>
      <c r="Z19" s="126"/>
      <c r="AA19" s="124">
        <v>229</v>
      </c>
      <c r="AB19" s="126"/>
      <c r="AC19" s="127"/>
      <c r="AD19" s="126"/>
      <c r="AE19" s="126"/>
      <c r="AF19" s="126">
        <v>1840</v>
      </c>
      <c r="AG19" s="126"/>
      <c r="AH19" s="128"/>
    </row>
    <row r="20" spans="2:34" x14ac:dyDescent="0.25">
      <c r="B20" s="137" t="s">
        <v>649</v>
      </c>
      <c r="C20" s="138">
        <f>IFERROR(INDEX($G$6:$AH$2606,COUNTA($F$6:$F$2606),MATCH($B20,$G$6:$AH$6,0)),0)/1000</f>
        <v>11.906000000000001</v>
      </c>
      <c r="F20" s="67">
        <f t="shared" si="0"/>
        <v>14</v>
      </c>
      <c r="G20" s="125">
        <v>3414</v>
      </c>
      <c r="H20" s="130"/>
      <c r="I20" s="130"/>
      <c r="J20" s="130"/>
      <c r="K20" s="126">
        <v>5972</v>
      </c>
      <c r="L20" s="128">
        <v>0</v>
      </c>
      <c r="M20" s="126"/>
      <c r="N20" s="126"/>
      <c r="O20" s="128"/>
      <c r="P20" s="126">
        <v>109500</v>
      </c>
      <c r="Q20" s="125">
        <v>5501</v>
      </c>
      <c r="R20" s="127">
        <v>417</v>
      </c>
      <c r="S20" s="126"/>
      <c r="T20" s="126">
        <v>156</v>
      </c>
      <c r="U20" s="126"/>
      <c r="V20" s="129">
        <v>137</v>
      </c>
      <c r="W20" s="126"/>
      <c r="X20" s="126"/>
      <c r="Y20" s="127"/>
      <c r="Z20" s="126"/>
      <c r="AA20" s="124">
        <v>294</v>
      </c>
      <c r="AB20" s="126"/>
      <c r="AC20" s="127"/>
      <c r="AD20" s="126"/>
      <c r="AE20" s="126"/>
      <c r="AF20" s="126">
        <v>1640</v>
      </c>
      <c r="AG20" s="126"/>
      <c r="AH20" s="128"/>
    </row>
    <row r="21" spans="2:34" x14ac:dyDescent="0.25">
      <c r="B21" s="137" t="s">
        <v>650</v>
      </c>
      <c r="C21" s="138">
        <f>IFERROR(INDEX($G$6:$AH$2606,COUNTA($F$6:$F$2606),MATCH($B21,$G$6:$AH$6,0)),0)/1000</f>
        <v>0</v>
      </c>
      <c r="F21" s="67">
        <f t="shared" si="0"/>
        <v>15</v>
      </c>
      <c r="G21" s="125">
        <v>1962</v>
      </c>
      <c r="H21" s="130"/>
      <c r="I21" s="130"/>
      <c r="J21" s="130"/>
      <c r="K21" s="126">
        <v>49.1</v>
      </c>
      <c r="L21" s="128">
        <v>0</v>
      </c>
      <c r="M21" s="126"/>
      <c r="N21" s="126"/>
      <c r="O21" s="128"/>
      <c r="P21" s="126">
        <v>104440</v>
      </c>
      <c r="Q21" s="125">
        <v>840</v>
      </c>
      <c r="R21" s="127">
        <v>1627</v>
      </c>
      <c r="S21" s="126"/>
      <c r="T21" s="126">
        <v>6687</v>
      </c>
      <c r="U21" s="126"/>
      <c r="V21" s="129">
        <v>725</v>
      </c>
      <c r="W21" s="126"/>
      <c r="X21" s="126"/>
      <c r="Y21" s="127"/>
      <c r="Z21" s="126"/>
      <c r="AA21" s="124">
        <v>139</v>
      </c>
      <c r="AB21" s="126"/>
      <c r="AC21" s="127"/>
      <c r="AD21" s="126"/>
      <c r="AE21" s="126"/>
      <c r="AF21" s="126">
        <v>9450</v>
      </c>
      <c r="AG21" s="126"/>
      <c r="AH21" s="128"/>
    </row>
    <row r="22" spans="2:34" x14ac:dyDescent="0.25">
      <c r="B22" s="137" t="s">
        <v>651</v>
      </c>
      <c r="C22" s="138">
        <f>IFERROR(INDEX($G$6:$AH$2606,COUNTA($F$6:$F$2606),MATCH($B22,$G$6:$AH$6,0)),0)/1000</f>
        <v>0</v>
      </c>
      <c r="F22" s="67">
        <f t="shared" si="0"/>
        <v>16</v>
      </c>
      <c r="G22" s="125">
        <v>3397</v>
      </c>
      <c r="H22" s="130"/>
      <c r="I22" s="130"/>
      <c r="J22" s="130"/>
      <c r="K22" s="126">
        <v>0</v>
      </c>
      <c r="L22" s="128">
        <v>0</v>
      </c>
      <c r="M22" s="126"/>
      <c r="N22" s="126"/>
      <c r="O22" s="128"/>
      <c r="P22" s="126">
        <v>100200</v>
      </c>
      <c r="Q22" s="125">
        <v>187</v>
      </c>
      <c r="R22" s="127">
        <v>160</v>
      </c>
      <c r="S22" s="126"/>
      <c r="T22" s="126">
        <v>68</v>
      </c>
      <c r="U22" s="126"/>
      <c r="V22" s="129">
        <v>54</v>
      </c>
      <c r="W22" s="126"/>
      <c r="X22" s="126"/>
      <c r="Y22" s="127"/>
      <c r="Z22" s="126"/>
      <c r="AA22" s="124">
        <v>357</v>
      </c>
      <c r="AB22" s="126"/>
      <c r="AC22" s="127"/>
      <c r="AD22" s="126"/>
      <c r="AE22" s="126"/>
      <c r="AF22" s="126">
        <v>5250</v>
      </c>
      <c r="AG22" s="126"/>
      <c r="AH22" s="128"/>
    </row>
    <row r="23" spans="2:34" x14ac:dyDescent="0.25">
      <c r="B23" s="137" t="s">
        <v>652</v>
      </c>
      <c r="C23" s="138">
        <f>IFERROR(INDEX($G$6:$AH$2606,COUNTA($F$6:$F$2606),MATCH($B23,$G$6:$AH$6,0)),0)/1000</f>
        <v>0</v>
      </c>
      <c r="F23" s="67">
        <f t="shared" si="0"/>
        <v>17</v>
      </c>
      <c r="G23" s="125">
        <v>1368</v>
      </c>
      <c r="H23" s="130"/>
      <c r="I23" s="130"/>
      <c r="J23" s="130"/>
      <c r="K23" s="126">
        <v>0</v>
      </c>
      <c r="L23" s="128">
        <v>0</v>
      </c>
      <c r="M23" s="126"/>
      <c r="N23" s="126"/>
      <c r="O23" s="128"/>
      <c r="P23" s="126">
        <v>93170</v>
      </c>
      <c r="Q23" s="125">
        <v>1284</v>
      </c>
      <c r="R23" s="127">
        <v>33131.9</v>
      </c>
      <c r="S23" s="126"/>
      <c r="T23" s="126">
        <v>691</v>
      </c>
      <c r="U23" s="126"/>
      <c r="V23" s="129">
        <v>426</v>
      </c>
      <c r="W23" s="126"/>
      <c r="X23" s="126"/>
      <c r="Y23" s="127"/>
      <c r="Z23" s="126"/>
      <c r="AA23" s="124">
        <v>178</v>
      </c>
      <c r="AB23" s="126"/>
      <c r="AC23" s="127"/>
      <c r="AD23" s="126"/>
      <c r="AE23" s="126"/>
      <c r="AF23" s="126">
        <v>764</v>
      </c>
      <c r="AG23" s="126"/>
      <c r="AH23" s="128"/>
    </row>
    <row r="24" spans="2:34" x14ac:dyDescent="0.25">
      <c r="B24" s="137" t="s">
        <v>653</v>
      </c>
      <c r="C24" s="138">
        <f>IFERROR(INDEX($G$6:$AH$2606,COUNTA($F$6:$F$2606),MATCH($B24,$G$6:$AH$6,0)),0)/1000</f>
        <v>0</v>
      </c>
      <c r="F24" s="67">
        <f t="shared" si="0"/>
        <v>18</v>
      </c>
      <c r="G24" s="125">
        <v>701</v>
      </c>
      <c r="H24" s="130"/>
      <c r="I24" s="130"/>
      <c r="J24" s="130"/>
      <c r="K24" s="126">
        <v>9799</v>
      </c>
      <c r="L24" s="128">
        <v>0</v>
      </c>
      <c r="M24" s="126"/>
      <c r="N24" s="126"/>
      <c r="O24" s="128"/>
      <c r="P24" s="126">
        <v>89866</v>
      </c>
      <c r="Q24" s="125">
        <v>1852</v>
      </c>
      <c r="R24" s="127">
        <v>4229</v>
      </c>
      <c r="S24" s="126"/>
      <c r="T24" s="126">
        <v>1863</v>
      </c>
      <c r="U24" s="126"/>
      <c r="V24" s="129">
        <v>365</v>
      </c>
      <c r="W24" s="126"/>
      <c r="X24" s="126"/>
      <c r="Y24" s="127"/>
      <c r="Z24" s="126"/>
      <c r="AA24" s="124">
        <v>109</v>
      </c>
      <c r="AB24" s="126"/>
      <c r="AC24" s="127"/>
      <c r="AD24" s="126"/>
      <c r="AE24" s="126"/>
      <c r="AF24" s="126">
        <v>916</v>
      </c>
      <c r="AG24" s="126"/>
      <c r="AH24" s="128"/>
    </row>
    <row r="25" spans="2:34" x14ac:dyDescent="0.25">
      <c r="B25" s="137" t="s">
        <v>654</v>
      </c>
      <c r="C25" s="138">
        <f>IFERROR(INDEX($G$6:$AH$2606,COUNTA($F$6:$F$2606),MATCH($B25,$G$6:$AH$6,0)),0)/1000</f>
        <v>0</v>
      </c>
      <c r="F25" s="67">
        <f t="shared" si="0"/>
        <v>19</v>
      </c>
      <c r="G25" s="125">
        <v>854</v>
      </c>
      <c r="H25" s="130"/>
      <c r="I25" s="130"/>
      <c r="J25" s="130"/>
      <c r="K25" s="126">
        <v>40</v>
      </c>
      <c r="L25" s="128">
        <v>0</v>
      </c>
      <c r="M25" s="126"/>
      <c r="N25" s="126"/>
      <c r="O25" s="128"/>
      <c r="P25" s="126">
        <v>89220</v>
      </c>
      <c r="Q25" s="125">
        <v>1474</v>
      </c>
      <c r="R25" s="127">
        <v>2125</v>
      </c>
      <c r="S25" s="126"/>
      <c r="T25" s="126">
        <v>644</v>
      </c>
      <c r="U25" s="126"/>
      <c r="V25" s="129">
        <v>435</v>
      </c>
      <c r="W25" s="126"/>
      <c r="X25" s="126"/>
      <c r="Y25" s="127"/>
      <c r="Z25" s="126"/>
      <c r="AA25" s="124">
        <v>226</v>
      </c>
      <c r="AB25" s="126"/>
      <c r="AC25" s="127"/>
      <c r="AD25" s="126"/>
      <c r="AE25" s="126"/>
      <c r="AF25" s="126">
        <v>227</v>
      </c>
      <c r="AG25" s="126"/>
      <c r="AH25" s="128"/>
    </row>
    <row r="26" spans="2:34" x14ac:dyDescent="0.25">
      <c r="B26" s="137" t="s">
        <v>655</v>
      </c>
      <c r="C26" s="138">
        <f>IFERROR(INDEX($G$6:$AH$2606,COUNTA($F$6:$F$2606),MATCH($B26,$G$6:$AH$6,0)),0)/1000</f>
        <v>0</v>
      </c>
      <c r="F26" s="67">
        <f t="shared" si="0"/>
        <v>20</v>
      </c>
      <c r="G26" s="125">
        <v>715</v>
      </c>
      <c r="H26" s="130"/>
      <c r="I26" s="130"/>
      <c r="J26" s="130"/>
      <c r="K26" s="126">
        <v>4030</v>
      </c>
      <c r="L26" s="128">
        <v>0</v>
      </c>
      <c r="M26" s="126"/>
      <c r="N26" s="126"/>
      <c r="O26" s="128"/>
      <c r="P26" s="126">
        <v>88005</v>
      </c>
      <c r="Q26" s="125">
        <v>670</v>
      </c>
      <c r="R26" s="127">
        <v>869</v>
      </c>
      <c r="S26" s="126"/>
      <c r="T26" s="126">
        <v>1734</v>
      </c>
      <c r="U26" s="126"/>
      <c r="V26" s="129">
        <v>1394</v>
      </c>
      <c r="W26" s="126"/>
      <c r="X26" s="126"/>
      <c r="Y26" s="127"/>
      <c r="Z26" s="126"/>
      <c r="AA26" s="124">
        <v>114</v>
      </c>
      <c r="AB26" s="126"/>
      <c r="AC26" s="127"/>
      <c r="AD26" s="126"/>
      <c r="AE26" s="126"/>
      <c r="AF26" s="126">
        <v>608</v>
      </c>
      <c r="AG26" s="126"/>
      <c r="AH26" s="128"/>
    </row>
    <row r="27" spans="2:34" x14ac:dyDescent="0.25">
      <c r="B27" s="137" t="s">
        <v>656</v>
      </c>
      <c r="C27" s="138">
        <f>IFERROR(INDEX($G$6:$AH$2606,COUNTA($F$6:$F$2606),MATCH($B27,$G$6:$AH$6,0)),0)/1000</f>
        <v>255.58600000000001</v>
      </c>
      <c r="F27" s="67">
        <f t="shared" si="0"/>
        <v>21</v>
      </c>
      <c r="G27" s="125">
        <v>1624</v>
      </c>
      <c r="H27" s="130"/>
      <c r="I27" s="130"/>
      <c r="J27" s="130"/>
      <c r="K27" s="126">
        <v>515</v>
      </c>
      <c r="L27" s="128">
        <v>0</v>
      </c>
      <c r="M27" s="126"/>
      <c r="N27" s="126"/>
      <c r="O27" s="128"/>
      <c r="P27" s="126">
        <v>86940</v>
      </c>
      <c r="Q27" s="125">
        <v>4200</v>
      </c>
      <c r="R27" s="127">
        <v>5198</v>
      </c>
      <c r="S27" s="126"/>
      <c r="T27" s="126"/>
      <c r="U27" s="126"/>
      <c r="V27" s="129">
        <v>163</v>
      </c>
      <c r="W27" s="126"/>
      <c r="X27" s="126"/>
      <c r="Y27" s="127"/>
      <c r="Z27" s="126"/>
      <c r="AA27" s="124">
        <v>27</v>
      </c>
      <c r="AB27" s="126"/>
      <c r="AC27" s="127"/>
      <c r="AD27" s="126"/>
      <c r="AE27" s="126"/>
      <c r="AF27" s="126">
        <v>1899</v>
      </c>
      <c r="AG27" s="126"/>
      <c r="AH27" s="128"/>
    </row>
    <row r="28" spans="2:34" x14ac:dyDescent="0.25">
      <c r="B28" s="137" t="s">
        <v>657</v>
      </c>
      <c r="C28" s="138">
        <f>IFERROR(INDEX($G$6:$AH$2606,COUNTA($F$6:$F$2606),MATCH($B28,$G$6:$AH$6,0)),0)/1000</f>
        <v>74.833199999999991</v>
      </c>
      <c r="F28" s="67">
        <f t="shared" si="0"/>
        <v>22</v>
      </c>
      <c r="G28" s="125">
        <v>317</v>
      </c>
      <c r="H28" s="130"/>
      <c r="I28" s="130"/>
      <c r="J28" s="130"/>
      <c r="K28" s="126">
        <v>173</v>
      </c>
      <c r="L28" s="128">
        <v>0</v>
      </c>
      <c r="M28" s="126"/>
      <c r="N28" s="126"/>
      <c r="O28" s="128"/>
      <c r="P28" s="126">
        <v>85523</v>
      </c>
      <c r="Q28" s="125">
        <v>280</v>
      </c>
      <c r="R28" s="127">
        <v>16780</v>
      </c>
      <c r="S28" s="126"/>
      <c r="T28" s="126"/>
      <c r="U28" s="126"/>
      <c r="V28" s="129">
        <v>149</v>
      </c>
      <c r="W28" s="126"/>
      <c r="X28" s="126"/>
      <c r="Y28" s="127"/>
      <c r="Z28" s="126"/>
      <c r="AA28" s="124">
        <v>50</v>
      </c>
      <c r="AB28" s="126"/>
      <c r="AC28" s="127"/>
      <c r="AD28" s="126"/>
      <c r="AE28" s="126"/>
      <c r="AF28" s="126">
        <v>11370</v>
      </c>
      <c r="AG28" s="126"/>
      <c r="AH28" s="128"/>
    </row>
    <row r="29" spans="2:34" x14ac:dyDescent="0.25">
      <c r="B29" s="137" t="s">
        <v>658</v>
      </c>
      <c r="C29" s="138">
        <f>IFERROR(INDEX($G$6:$AH$2606,COUNTA($F$6:$F$2606),MATCH($B29,$G$6:$AH$6,0)),0)/1000</f>
        <v>0</v>
      </c>
      <c r="F29" s="67">
        <f t="shared" si="0"/>
        <v>23</v>
      </c>
      <c r="G29" s="125">
        <v>694</v>
      </c>
      <c r="H29" s="130"/>
      <c r="I29" s="130"/>
      <c r="J29" s="130"/>
      <c r="K29" s="126">
        <v>631</v>
      </c>
      <c r="L29" s="128">
        <v>0</v>
      </c>
      <c r="M29" s="126"/>
      <c r="N29" s="126"/>
      <c r="O29" s="128"/>
      <c r="P29" s="126">
        <v>83900</v>
      </c>
      <c r="Q29" s="125">
        <v>1357</v>
      </c>
      <c r="R29" s="127">
        <v>4664</v>
      </c>
      <c r="S29" s="126"/>
      <c r="T29" s="126"/>
      <c r="U29" s="126"/>
      <c r="V29" s="129">
        <v>124</v>
      </c>
      <c r="W29" s="126"/>
      <c r="X29" s="126"/>
      <c r="Y29" s="127"/>
      <c r="Z29" s="126"/>
      <c r="AA29" s="124">
        <v>315</v>
      </c>
      <c r="AB29" s="126"/>
      <c r="AC29" s="127"/>
      <c r="AD29" s="126"/>
      <c r="AE29" s="126"/>
      <c r="AF29" s="126">
        <v>7280</v>
      </c>
      <c r="AG29" s="126"/>
      <c r="AH29" s="128"/>
    </row>
    <row r="30" spans="2:34" x14ac:dyDescent="0.25">
      <c r="B30" s="137" t="s">
        <v>659</v>
      </c>
      <c r="C30" s="138">
        <f>IFERROR(INDEX($G$6:$AH$2606,COUNTA($F$6:$F$2606),MATCH($B30,$G$6:$AH$6,0)),0)/1000</f>
        <v>0</v>
      </c>
      <c r="F30" s="67">
        <f t="shared" si="0"/>
        <v>24</v>
      </c>
      <c r="G30" s="125">
        <v>685</v>
      </c>
      <c r="H30" s="130"/>
      <c r="I30" s="130"/>
      <c r="J30" s="130"/>
      <c r="K30" s="126">
        <v>6964</v>
      </c>
      <c r="L30" s="128">
        <v>0</v>
      </c>
      <c r="M30" s="126"/>
      <c r="N30" s="126"/>
      <c r="O30" s="128"/>
      <c r="P30" s="126">
        <v>83265</v>
      </c>
      <c r="Q30" s="125">
        <v>744</v>
      </c>
      <c r="R30" s="127">
        <v>2797</v>
      </c>
      <c r="S30" s="126"/>
      <c r="T30" s="126"/>
      <c r="U30" s="126"/>
      <c r="V30" s="129">
        <v>39</v>
      </c>
      <c r="W30" s="126"/>
      <c r="X30" s="126"/>
      <c r="Y30" s="127"/>
      <c r="Z30" s="126"/>
      <c r="AA30" s="124">
        <v>1352</v>
      </c>
      <c r="AB30" s="126"/>
      <c r="AC30" s="127"/>
      <c r="AD30" s="126"/>
      <c r="AE30" s="126"/>
      <c r="AF30" s="126">
        <v>67937</v>
      </c>
      <c r="AG30" s="126"/>
      <c r="AH30" s="128"/>
    </row>
    <row r="31" spans="2:34" x14ac:dyDescent="0.25">
      <c r="B31" s="137" t="s">
        <v>660</v>
      </c>
      <c r="C31" s="138">
        <f>IFERROR(INDEX($G$6:$AH$2606,COUNTA($F$6:$F$2606),MATCH($B31,$G$6:$AH$6,0)),0)/1000</f>
        <v>1.234</v>
      </c>
      <c r="F31" s="67">
        <f t="shared" si="0"/>
        <v>25</v>
      </c>
      <c r="G31" s="125">
        <v>629</v>
      </c>
      <c r="H31" s="130"/>
      <c r="I31" s="130"/>
      <c r="J31" s="130"/>
      <c r="K31" s="126">
        <v>2240</v>
      </c>
      <c r="L31" s="128">
        <v>0</v>
      </c>
      <c r="M31" s="126"/>
      <c r="N31" s="126"/>
      <c r="O31" s="128"/>
      <c r="P31" s="126">
        <v>79380</v>
      </c>
      <c r="Q31" s="125">
        <v>1445</v>
      </c>
      <c r="R31" s="127">
        <v>-1</v>
      </c>
      <c r="S31" s="126"/>
      <c r="T31" s="126"/>
      <c r="U31" s="126"/>
      <c r="V31" s="129">
        <v>61</v>
      </c>
      <c r="W31" s="126"/>
      <c r="X31" s="126"/>
      <c r="Y31" s="127"/>
      <c r="Z31" s="126"/>
      <c r="AA31" s="124">
        <v>705</v>
      </c>
      <c r="AB31" s="126"/>
      <c r="AC31" s="127"/>
      <c r="AD31" s="126"/>
      <c r="AE31" s="126"/>
      <c r="AF31" s="126">
        <v>1245</v>
      </c>
      <c r="AG31" s="126"/>
      <c r="AH31" s="128"/>
    </row>
    <row r="32" spans="2:34" x14ac:dyDescent="0.25">
      <c r="B32" s="137" t="s">
        <v>661</v>
      </c>
      <c r="C32" s="138">
        <f>IFERROR(INDEX($G$6:$AH$2606,COUNTA($F$6:$F$2606),MATCH($B32,$G$6:$AH$6,0)),0)/1000</f>
        <v>0</v>
      </c>
      <c r="F32" s="67">
        <f t="shared" si="0"/>
        <v>26</v>
      </c>
      <c r="G32" s="125">
        <v>384</v>
      </c>
      <c r="H32" s="130"/>
      <c r="I32" s="130"/>
      <c r="J32" s="130"/>
      <c r="K32" s="126">
        <v>508</v>
      </c>
      <c r="L32" s="128">
        <v>0</v>
      </c>
      <c r="M32" s="126"/>
      <c r="N32" s="126"/>
      <c r="O32" s="128"/>
      <c r="P32" s="126">
        <v>77707</v>
      </c>
      <c r="Q32" s="125">
        <v>0</v>
      </c>
      <c r="R32" s="127">
        <v>3521</v>
      </c>
      <c r="S32" s="126"/>
      <c r="T32" s="126"/>
      <c r="U32" s="126"/>
      <c r="V32" s="129">
        <v>1200</v>
      </c>
      <c r="W32" s="126"/>
      <c r="X32" s="126"/>
      <c r="Y32" s="127"/>
      <c r="Z32" s="126"/>
      <c r="AA32" s="124">
        <v>463</v>
      </c>
      <c r="AB32" s="126"/>
      <c r="AC32" s="127"/>
      <c r="AD32" s="126"/>
      <c r="AE32" s="126"/>
      <c r="AF32" s="126">
        <v>2693</v>
      </c>
      <c r="AG32" s="126"/>
      <c r="AH32" s="128"/>
    </row>
    <row r="33" spans="2:34" x14ac:dyDescent="0.25">
      <c r="B33" s="137" t="s">
        <v>662</v>
      </c>
      <c r="C33" s="138">
        <f>IFERROR(INDEX($G$6:$AH$2606,COUNTA($F$6:$F$2606),MATCH($B33,$G$6:$AH$6,0)),0)/1000</f>
        <v>152.3981</v>
      </c>
      <c r="F33" s="67">
        <f t="shared" si="0"/>
        <v>27</v>
      </c>
      <c r="G33" s="125">
        <v>2653</v>
      </c>
      <c r="H33" s="130"/>
      <c r="I33" s="130"/>
      <c r="J33" s="130"/>
      <c r="K33" s="126">
        <v>12240</v>
      </c>
      <c r="L33" s="128">
        <v>0</v>
      </c>
      <c r="M33" s="126"/>
      <c r="N33" s="126"/>
      <c r="O33" s="128"/>
      <c r="P33" s="126">
        <v>75851</v>
      </c>
      <c r="Q33" s="125">
        <v>4923</v>
      </c>
      <c r="R33" s="127">
        <v>416</v>
      </c>
      <c r="S33" s="126"/>
      <c r="T33" s="126"/>
      <c r="U33" s="126"/>
      <c r="V33" s="129">
        <v>1800</v>
      </c>
      <c r="W33" s="126"/>
      <c r="X33" s="126"/>
      <c r="Y33" s="127"/>
      <c r="Z33" s="126"/>
      <c r="AA33" s="124">
        <v>509</v>
      </c>
      <c r="AB33" s="126"/>
      <c r="AC33" s="127"/>
      <c r="AD33" s="126"/>
      <c r="AE33" s="126"/>
      <c r="AF33" s="126">
        <v>33510</v>
      </c>
      <c r="AG33" s="126"/>
      <c r="AH33" s="128"/>
    </row>
    <row r="34" spans="2:34" x14ac:dyDescent="0.25">
      <c r="B34" s="137" t="s">
        <v>663</v>
      </c>
      <c r="C34" s="138">
        <f>IFERROR(INDEX($G$6:$AH$2606,COUNTA($F$6:$F$2606),MATCH($B34,$G$6:$AH$6,0)),0)/1000</f>
        <v>3.7160000000000002</v>
      </c>
      <c r="F34" s="67">
        <f t="shared" si="0"/>
        <v>28</v>
      </c>
      <c r="G34" s="125">
        <v>1304</v>
      </c>
      <c r="H34" s="130"/>
      <c r="I34" s="130"/>
      <c r="J34" s="130"/>
      <c r="K34" s="126">
        <v>1050</v>
      </c>
      <c r="L34" s="128">
        <v>0</v>
      </c>
      <c r="M34" s="126"/>
      <c r="N34" s="126"/>
      <c r="O34" s="128"/>
      <c r="P34" s="126">
        <v>75525</v>
      </c>
      <c r="Q34" s="125">
        <v>235</v>
      </c>
      <c r="R34" s="127">
        <v>2137</v>
      </c>
      <c r="S34" s="126"/>
      <c r="T34" s="126"/>
      <c r="U34" s="126"/>
      <c r="V34" s="129">
        <v>800</v>
      </c>
      <c r="W34" s="126"/>
      <c r="X34" s="126"/>
      <c r="Y34" s="127"/>
      <c r="Z34" s="126"/>
      <c r="AA34" s="124">
        <v>563</v>
      </c>
      <c r="AB34" s="126"/>
      <c r="AC34" s="127"/>
      <c r="AD34" s="126"/>
      <c r="AE34" s="126"/>
      <c r="AF34" s="126">
        <v>420</v>
      </c>
      <c r="AG34" s="126"/>
      <c r="AH34" s="128"/>
    </row>
    <row r="35" spans="2:34" x14ac:dyDescent="0.25">
      <c r="B35" s="137" t="s">
        <v>664</v>
      </c>
      <c r="C35" s="138">
        <f>IFERROR(INDEX($G$6:$AH$2606,COUNTA($F$6:$F$2606),MATCH($B35,$G$6:$AH$6,0)),0)/1000</f>
        <v>160.21</v>
      </c>
      <c r="F35" s="67">
        <f t="shared" si="0"/>
        <v>29</v>
      </c>
      <c r="G35" s="125">
        <v>1806</v>
      </c>
      <c r="H35" s="130"/>
      <c r="I35" s="130"/>
      <c r="J35" s="130"/>
      <c r="K35" s="126">
        <v>316</v>
      </c>
      <c r="L35" s="128">
        <v>0</v>
      </c>
      <c r="M35" s="126"/>
      <c r="N35" s="126"/>
      <c r="O35" s="128"/>
      <c r="P35" s="126">
        <v>71280</v>
      </c>
      <c r="Q35" s="125">
        <v>3840</v>
      </c>
      <c r="R35" s="127">
        <v>990</v>
      </c>
      <c r="S35" s="126"/>
      <c r="T35" s="126"/>
      <c r="U35" s="126"/>
      <c r="V35" s="129">
        <v>524</v>
      </c>
      <c r="W35" s="126"/>
      <c r="X35" s="126"/>
      <c r="Y35" s="127"/>
      <c r="Z35" s="126"/>
      <c r="AA35" s="124">
        <v>330</v>
      </c>
      <c r="AB35" s="126"/>
      <c r="AC35" s="127"/>
      <c r="AD35" s="126"/>
      <c r="AE35" s="126"/>
      <c r="AF35" s="126"/>
      <c r="AG35" s="126"/>
      <c r="AH35" s="128"/>
    </row>
    <row r="36" spans="2:34" x14ac:dyDescent="0.25">
      <c r="B36" s="137" t="s">
        <v>665</v>
      </c>
      <c r="C36" s="138">
        <f>IFERROR(INDEX($G$6:$AH$2606,COUNTA($F$6:$F$2606),MATCH($B36,$G$6:$AH$6,0)),0)/1000</f>
        <v>0</v>
      </c>
      <c r="F36" s="67">
        <f t="shared" si="0"/>
        <v>30</v>
      </c>
      <c r="G36" s="125">
        <v>1576</v>
      </c>
      <c r="H36" s="130"/>
      <c r="I36" s="130"/>
      <c r="J36" s="130"/>
      <c r="K36" s="126">
        <v>924</v>
      </c>
      <c r="L36" s="128">
        <v>0</v>
      </c>
      <c r="M36" s="126"/>
      <c r="N36" s="126"/>
      <c r="O36" s="128"/>
      <c r="P36" s="126">
        <v>71147</v>
      </c>
      <c r="Q36" s="125">
        <v>1703</v>
      </c>
      <c r="R36" s="127">
        <v>1444</v>
      </c>
      <c r="S36" s="126"/>
      <c r="T36" s="126"/>
      <c r="U36" s="126"/>
      <c r="V36" s="129">
        <v>459</v>
      </c>
      <c r="W36" s="126"/>
      <c r="X36" s="126"/>
      <c r="Y36" s="127"/>
      <c r="Z36" s="126"/>
      <c r="AA36" s="124">
        <v>397</v>
      </c>
      <c r="AB36" s="126"/>
      <c r="AC36" s="127"/>
      <c r="AD36" s="126"/>
      <c r="AE36" s="126"/>
      <c r="AF36" s="126"/>
      <c r="AG36" s="126"/>
      <c r="AH36" s="128"/>
    </row>
    <row r="37" spans="2:34" x14ac:dyDescent="0.25">
      <c r="B37" s="137" t="s">
        <v>666</v>
      </c>
      <c r="C37" s="138">
        <f>IFERROR(INDEX($G$6:$AH$2606,COUNTA($F$6:$F$2606),MATCH($B37,$G$6:$AH$6,0)),0)/1000</f>
        <v>0</v>
      </c>
      <c r="F37" s="67">
        <f t="shared" si="0"/>
        <v>31</v>
      </c>
      <c r="G37" s="125">
        <v>996</v>
      </c>
      <c r="H37" s="130"/>
      <c r="I37" s="130"/>
      <c r="J37" s="130"/>
      <c r="K37" s="126">
        <v>176</v>
      </c>
      <c r="L37" s="128">
        <v>0</v>
      </c>
      <c r="M37" s="126"/>
      <c r="N37" s="126"/>
      <c r="O37" s="128"/>
      <c r="P37" s="126">
        <v>70175</v>
      </c>
      <c r="Q37" s="125">
        <v>4509</v>
      </c>
      <c r="R37" s="127">
        <v>779</v>
      </c>
      <c r="S37" s="126"/>
      <c r="T37" s="126"/>
      <c r="U37" s="126"/>
      <c r="V37" s="129">
        <v>487</v>
      </c>
      <c r="W37" s="126"/>
      <c r="X37" s="126"/>
      <c r="Y37" s="127"/>
      <c r="Z37" s="126"/>
      <c r="AA37" s="124">
        <v>257</v>
      </c>
      <c r="AB37" s="126"/>
      <c r="AC37" s="127"/>
      <c r="AD37" s="126"/>
      <c r="AE37" s="126"/>
      <c r="AF37" s="126"/>
      <c r="AG37" s="126"/>
      <c r="AH37" s="128"/>
    </row>
    <row r="38" spans="2:34" x14ac:dyDescent="0.25">
      <c r="B38" s="137" t="s">
        <v>650</v>
      </c>
      <c r="C38" s="138">
        <f>IFERROR(INDEX($G$6:$AH$2606,COUNTA($F$6:$F$2606),MATCH($B38,$G$6:$AH$6,0)),0)/1000</f>
        <v>0</v>
      </c>
      <c r="F38" s="67">
        <f t="shared" si="0"/>
        <v>32</v>
      </c>
      <c r="G38" s="125">
        <v>488</v>
      </c>
      <c r="H38" s="130"/>
      <c r="I38" s="130"/>
      <c r="J38" s="130"/>
      <c r="K38" s="126">
        <v>2</v>
      </c>
      <c r="L38" s="128">
        <v>547</v>
      </c>
      <c r="M38" s="126"/>
      <c r="N38" s="126"/>
      <c r="O38" s="128"/>
      <c r="P38" s="126">
        <v>66720</v>
      </c>
      <c r="Q38" s="125">
        <v>515</v>
      </c>
      <c r="R38" s="127">
        <v>1510</v>
      </c>
      <c r="S38" s="126"/>
      <c r="T38" s="126"/>
      <c r="U38" s="126"/>
      <c r="V38" s="129">
        <v>154</v>
      </c>
      <c r="W38" s="126"/>
      <c r="X38" s="126"/>
      <c r="Y38" s="127"/>
      <c r="Z38" s="126"/>
      <c r="AA38" s="124">
        <v>166</v>
      </c>
      <c r="AB38" s="126"/>
      <c r="AC38" s="127"/>
      <c r="AD38" s="126"/>
      <c r="AE38" s="126"/>
      <c r="AF38" s="126"/>
      <c r="AG38" s="126"/>
      <c r="AH38" s="128"/>
    </row>
    <row r="39" spans="2:34" x14ac:dyDescent="0.25">
      <c r="B39" s="137" t="s">
        <v>667</v>
      </c>
      <c r="C39" s="138">
        <f>IFERROR(INDEX($G$6:$AH$2606,COUNTA($F$6:$F$2606),MATCH($B39,$G$6:$AH$6,0)),0)/1000</f>
        <v>0</v>
      </c>
      <c r="F39" s="67">
        <f t="shared" si="0"/>
        <v>33</v>
      </c>
      <c r="G39" s="125">
        <v>897</v>
      </c>
      <c r="H39" s="130"/>
      <c r="I39" s="130"/>
      <c r="J39" s="130"/>
      <c r="K39" s="126">
        <v>0</v>
      </c>
      <c r="L39" s="128">
        <v>795</v>
      </c>
      <c r="M39" s="126"/>
      <c r="N39" s="126"/>
      <c r="O39" s="128"/>
      <c r="P39" s="126">
        <v>65845</v>
      </c>
      <c r="Q39" s="125">
        <v>902</v>
      </c>
      <c r="R39" s="127">
        <v>849</v>
      </c>
      <c r="S39" s="126"/>
      <c r="T39" s="126"/>
      <c r="U39" s="126"/>
      <c r="V39" s="129">
        <v>179</v>
      </c>
      <c r="W39" s="126"/>
      <c r="X39" s="126"/>
      <c r="Y39" s="127"/>
      <c r="Z39" s="126"/>
      <c r="AA39" s="124">
        <v>183</v>
      </c>
      <c r="AB39" s="126"/>
      <c r="AC39" s="127"/>
      <c r="AD39" s="126"/>
      <c r="AE39" s="126"/>
      <c r="AF39" s="126"/>
      <c r="AG39" s="126"/>
      <c r="AH39" s="128"/>
    </row>
    <row r="40" spans="2:34" x14ac:dyDescent="0.25">
      <c r="B40" s="139" t="s">
        <v>668</v>
      </c>
      <c r="C40" s="138">
        <f>SUM(C7:C39)</f>
        <v>14791.9642</v>
      </c>
      <c r="F40" s="67">
        <f t="shared" si="0"/>
        <v>34</v>
      </c>
      <c r="G40" s="125">
        <v>1557</v>
      </c>
      <c r="H40" s="130"/>
      <c r="I40" s="130"/>
      <c r="J40" s="130"/>
      <c r="K40" s="126">
        <v>2844</v>
      </c>
      <c r="L40" s="128">
        <v>784</v>
      </c>
      <c r="M40" s="126"/>
      <c r="N40" s="126"/>
      <c r="O40" s="128"/>
      <c r="P40" s="126">
        <v>63560</v>
      </c>
      <c r="Q40" s="125">
        <v>300</v>
      </c>
      <c r="R40" s="127">
        <v>771.9</v>
      </c>
      <c r="S40" s="126"/>
      <c r="T40" s="126"/>
      <c r="U40" s="126"/>
      <c r="V40" s="129">
        <v>205</v>
      </c>
      <c r="W40" s="126"/>
      <c r="X40" s="126"/>
      <c r="Y40" s="127"/>
      <c r="Z40" s="126"/>
      <c r="AA40" s="124">
        <v>90</v>
      </c>
      <c r="AB40" s="126"/>
      <c r="AC40" s="127"/>
      <c r="AD40" s="126"/>
      <c r="AE40" s="126"/>
      <c r="AF40" s="126"/>
      <c r="AG40" s="126"/>
      <c r="AH40" s="128"/>
    </row>
    <row r="41" spans="2:34" x14ac:dyDescent="0.25">
      <c r="F41" s="67">
        <f t="shared" si="0"/>
        <v>35</v>
      </c>
      <c r="G41" s="125">
        <v>207</v>
      </c>
      <c r="H41" s="130"/>
      <c r="I41" s="130"/>
      <c r="J41" s="130"/>
      <c r="K41" s="126">
        <v>10726</v>
      </c>
      <c r="L41" s="128">
        <v>553</v>
      </c>
      <c r="M41" s="126"/>
      <c r="N41" s="126"/>
      <c r="O41" s="128"/>
      <c r="P41" s="126">
        <v>62430</v>
      </c>
      <c r="Q41" s="125">
        <v>238</v>
      </c>
      <c r="R41" s="127">
        <v>912</v>
      </c>
      <c r="S41" s="126"/>
      <c r="T41" s="126"/>
      <c r="U41" s="126"/>
      <c r="V41" s="129">
        <v>128</v>
      </c>
      <c r="W41" s="126"/>
      <c r="X41" s="126"/>
      <c r="Y41" s="127"/>
      <c r="Z41" s="126"/>
      <c r="AA41" s="124">
        <v>572</v>
      </c>
      <c r="AB41" s="126"/>
      <c r="AC41" s="127"/>
      <c r="AD41" s="126"/>
      <c r="AE41" s="126"/>
      <c r="AF41" s="126"/>
      <c r="AG41" s="126"/>
      <c r="AH41" s="128"/>
    </row>
    <row r="42" spans="2:34" x14ac:dyDescent="0.25">
      <c r="F42" s="67">
        <f t="shared" si="0"/>
        <v>36</v>
      </c>
      <c r="G42" s="125">
        <v>1133</v>
      </c>
      <c r="H42" s="130"/>
      <c r="I42" s="130"/>
      <c r="J42" s="130"/>
      <c r="K42" s="126">
        <v>16620</v>
      </c>
      <c r="L42" s="128">
        <v>273</v>
      </c>
      <c r="M42" s="126"/>
      <c r="N42" s="126"/>
      <c r="O42" s="128"/>
      <c r="P42" s="126">
        <v>62311</v>
      </c>
      <c r="Q42" s="125">
        <v>60</v>
      </c>
      <c r="R42" s="127">
        <v>2081</v>
      </c>
      <c r="S42" s="126"/>
      <c r="T42" s="126"/>
      <c r="U42" s="126"/>
      <c r="V42" s="129">
        <v>245</v>
      </c>
      <c r="W42" s="126"/>
      <c r="X42" s="126"/>
      <c r="Y42" s="127"/>
      <c r="Z42" s="126"/>
      <c r="AA42" s="124">
        <v>25</v>
      </c>
      <c r="AB42" s="126"/>
      <c r="AC42" s="127"/>
      <c r="AD42" s="126"/>
      <c r="AE42" s="126"/>
      <c r="AF42" s="126"/>
      <c r="AG42" s="126"/>
      <c r="AH42" s="128"/>
    </row>
    <row r="43" spans="2:34" x14ac:dyDescent="0.25">
      <c r="F43" s="67">
        <f t="shared" si="0"/>
        <v>37</v>
      </c>
      <c r="G43" s="125">
        <v>489</v>
      </c>
      <c r="H43" s="130"/>
      <c r="I43" s="130"/>
      <c r="J43" s="130"/>
      <c r="K43" s="126">
        <v>0</v>
      </c>
      <c r="L43" s="128">
        <v>990</v>
      </c>
      <c r="M43" s="126"/>
      <c r="N43" s="126"/>
      <c r="O43" s="128"/>
      <c r="P43" s="126">
        <v>61880</v>
      </c>
      <c r="Q43" s="125">
        <v>1080</v>
      </c>
      <c r="R43" s="127">
        <v>3293.5</v>
      </c>
      <c r="S43" s="126"/>
      <c r="T43" s="126"/>
      <c r="U43" s="126"/>
      <c r="V43" s="129">
        <v>88</v>
      </c>
      <c r="W43" s="126"/>
      <c r="X43" s="126"/>
      <c r="Y43" s="127"/>
      <c r="Z43" s="126"/>
      <c r="AA43" s="124">
        <v>19</v>
      </c>
      <c r="AB43" s="126"/>
      <c r="AC43" s="127"/>
      <c r="AD43" s="126"/>
      <c r="AE43" s="126"/>
      <c r="AF43" s="126"/>
      <c r="AG43" s="126"/>
      <c r="AH43" s="128"/>
    </row>
    <row r="44" spans="2:34" x14ac:dyDescent="0.25">
      <c r="F44" s="67">
        <f t="shared" si="0"/>
        <v>38</v>
      </c>
      <c r="G44" s="125">
        <v>614</v>
      </c>
      <c r="H44" s="130"/>
      <c r="I44" s="130"/>
      <c r="J44" s="130"/>
      <c r="K44" s="126">
        <v>1053</v>
      </c>
      <c r="L44" s="128">
        <v>649</v>
      </c>
      <c r="M44" s="126"/>
      <c r="N44" s="126"/>
      <c r="O44" s="128"/>
      <c r="P44" s="126">
        <v>59760</v>
      </c>
      <c r="Q44" s="125">
        <v>1272</v>
      </c>
      <c r="R44" s="127">
        <v>6416</v>
      </c>
      <c r="S44" s="126"/>
      <c r="T44" s="126"/>
      <c r="U44" s="126"/>
      <c r="V44" s="129">
        <v>1691</v>
      </c>
      <c r="W44" s="126"/>
      <c r="X44" s="126"/>
      <c r="Y44" s="127"/>
      <c r="Z44" s="126"/>
      <c r="AA44" s="124">
        <v>388</v>
      </c>
      <c r="AB44" s="126"/>
      <c r="AC44" s="127"/>
      <c r="AD44" s="126"/>
      <c r="AE44" s="126"/>
      <c r="AF44" s="126"/>
      <c r="AG44" s="126"/>
      <c r="AH44" s="128"/>
    </row>
    <row r="45" spans="2:34" x14ac:dyDescent="0.25">
      <c r="F45" s="67">
        <f t="shared" si="0"/>
        <v>39</v>
      </c>
      <c r="G45" s="125">
        <v>704</v>
      </c>
      <c r="H45" s="130"/>
      <c r="I45" s="130"/>
      <c r="J45" s="130"/>
      <c r="K45" s="126">
        <v>1207</v>
      </c>
      <c r="L45" s="128">
        <v>0</v>
      </c>
      <c r="M45" s="126"/>
      <c r="N45" s="126"/>
      <c r="O45" s="128"/>
      <c r="P45" s="126">
        <v>59640</v>
      </c>
      <c r="Q45" s="125">
        <v>1860</v>
      </c>
      <c r="R45" s="127">
        <v>11040</v>
      </c>
      <c r="S45" s="126"/>
      <c r="T45" s="126"/>
      <c r="U45" s="126"/>
      <c r="V45" s="129">
        <v>139</v>
      </c>
      <c r="W45" s="126"/>
      <c r="X45" s="126"/>
      <c r="Y45" s="127"/>
      <c r="Z45" s="126"/>
      <c r="AA45" s="124">
        <v>414</v>
      </c>
      <c r="AB45" s="126"/>
      <c r="AC45" s="127"/>
      <c r="AD45" s="126"/>
      <c r="AE45" s="126"/>
      <c r="AF45" s="126"/>
      <c r="AG45" s="126"/>
      <c r="AH45" s="128"/>
    </row>
    <row r="46" spans="2:34" x14ac:dyDescent="0.25">
      <c r="F46" s="67">
        <f t="shared" si="0"/>
        <v>40</v>
      </c>
      <c r="G46" s="125">
        <v>1172</v>
      </c>
      <c r="H46" s="130"/>
      <c r="I46" s="130"/>
      <c r="J46" s="130"/>
      <c r="K46" s="126">
        <v>8068</v>
      </c>
      <c r="L46" s="128">
        <v>412</v>
      </c>
      <c r="M46" s="126"/>
      <c r="N46" s="126"/>
      <c r="O46" s="128"/>
      <c r="P46" s="126">
        <v>58450</v>
      </c>
      <c r="Q46" s="125">
        <v>625</v>
      </c>
      <c r="R46" s="127">
        <v>1405</v>
      </c>
      <c r="S46" s="126"/>
      <c r="T46" s="126"/>
      <c r="U46" s="126"/>
      <c r="V46" s="129">
        <v>323</v>
      </c>
      <c r="W46" s="126"/>
      <c r="X46" s="126"/>
      <c r="Y46" s="127"/>
      <c r="Z46" s="126"/>
      <c r="AA46" s="124">
        <v>1067</v>
      </c>
      <c r="AB46" s="126"/>
      <c r="AC46" s="127"/>
      <c r="AD46" s="126"/>
      <c r="AE46" s="126"/>
      <c r="AF46" s="126"/>
      <c r="AG46" s="126"/>
      <c r="AH46" s="128"/>
    </row>
    <row r="47" spans="2:34" x14ac:dyDescent="0.25">
      <c r="F47" s="67">
        <f t="shared" si="0"/>
        <v>41</v>
      </c>
      <c r="G47" s="125">
        <v>797</v>
      </c>
      <c r="H47" s="130"/>
      <c r="I47" s="130"/>
      <c r="J47" s="130"/>
      <c r="K47" s="126">
        <v>3491</v>
      </c>
      <c r="L47" s="128">
        <v>239</v>
      </c>
      <c r="M47" s="126"/>
      <c r="N47" s="126"/>
      <c r="O47" s="128"/>
      <c r="P47" s="126">
        <v>55260</v>
      </c>
      <c r="Q47" s="125">
        <v>1235</v>
      </c>
      <c r="R47" s="127">
        <v>932</v>
      </c>
      <c r="S47" s="126"/>
      <c r="T47" s="126"/>
      <c r="U47" s="126"/>
      <c r="V47" s="129">
        <v>366</v>
      </c>
      <c r="W47" s="126"/>
      <c r="X47" s="126"/>
      <c r="Y47" s="127"/>
      <c r="Z47" s="126"/>
      <c r="AA47" s="124">
        <v>150</v>
      </c>
      <c r="AB47" s="126"/>
      <c r="AC47" s="127"/>
      <c r="AD47" s="126"/>
      <c r="AE47" s="126"/>
      <c r="AF47" s="126"/>
      <c r="AG47" s="126"/>
      <c r="AH47" s="128"/>
    </row>
    <row r="48" spans="2:34" x14ac:dyDescent="0.25">
      <c r="F48" s="67">
        <f t="shared" si="0"/>
        <v>42</v>
      </c>
      <c r="G48" s="125">
        <v>431</v>
      </c>
      <c r="H48" s="130"/>
      <c r="I48" s="130"/>
      <c r="J48" s="130"/>
      <c r="K48" s="126">
        <v>0</v>
      </c>
      <c r="L48" s="128">
        <v>0</v>
      </c>
      <c r="M48" s="126"/>
      <c r="N48" s="126"/>
      <c r="O48" s="128"/>
      <c r="P48" s="126">
        <v>55125</v>
      </c>
      <c r="Q48" s="125">
        <v>67</v>
      </c>
      <c r="R48" s="127">
        <v>1460</v>
      </c>
      <c r="S48" s="126"/>
      <c r="T48" s="126"/>
      <c r="U48" s="126"/>
      <c r="V48" s="129">
        <v>280</v>
      </c>
      <c r="W48" s="126"/>
      <c r="X48" s="126"/>
      <c r="Y48" s="127"/>
      <c r="Z48" s="126"/>
      <c r="AA48" s="124">
        <v>182</v>
      </c>
      <c r="AB48" s="126"/>
      <c r="AC48" s="127"/>
      <c r="AD48" s="126"/>
      <c r="AE48" s="126"/>
      <c r="AF48" s="126"/>
      <c r="AG48" s="126"/>
      <c r="AH48" s="128"/>
    </row>
    <row r="49" spans="6:34" x14ac:dyDescent="0.25">
      <c r="F49" s="67">
        <f t="shared" si="0"/>
        <v>43</v>
      </c>
      <c r="G49" s="125">
        <v>1200</v>
      </c>
      <c r="H49" s="130"/>
      <c r="I49" s="130"/>
      <c r="J49" s="130"/>
      <c r="K49" s="126">
        <v>1585</v>
      </c>
      <c r="L49" s="128">
        <v>183</v>
      </c>
      <c r="M49" s="126"/>
      <c r="N49" s="126"/>
      <c r="O49" s="128"/>
      <c r="P49" s="126">
        <v>54825</v>
      </c>
      <c r="Q49" s="125">
        <v>8710</v>
      </c>
      <c r="R49" s="127">
        <v>195</v>
      </c>
      <c r="S49" s="126"/>
      <c r="T49" s="126"/>
      <c r="U49" s="126"/>
      <c r="V49" s="129">
        <v>218</v>
      </c>
      <c r="W49" s="126"/>
      <c r="X49" s="126"/>
      <c r="Y49" s="127"/>
      <c r="Z49" s="126"/>
      <c r="AA49" s="124">
        <v>256</v>
      </c>
      <c r="AB49" s="126"/>
      <c r="AC49" s="127"/>
      <c r="AD49" s="126"/>
      <c r="AE49" s="126"/>
      <c r="AF49" s="126"/>
      <c r="AG49" s="126"/>
      <c r="AH49" s="128"/>
    </row>
    <row r="50" spans="6:34" x14ac:dyDescent="0.25">
      <c r="F50" s="67">
        <f t="shared" si="0"/>
        <v>44</v>
      </c>
      <c r="G50" s="125">
        <v>199</v>
      </c>
      <c r="H50" s="130"/>
      <c r="I50" s="130"/>
      <c r="J50" s="130"/>
      <c r="K50" s="126">
        <v>1997</v>
      </c>
      <c r="L50" s="128">
        <v>632</v>
      </c>
      <c r="M50" s="126"/>
      <c r="N50" s="126"/>
      <c r="O50" s="128"/>
      <c r="P50" s="126">
        <v>54530</v>
      </c>
      <c r="Q50" s="125">
        <v>1554</v>
      </c>
      <c r="R50" s="127">
        <v>5250</v>
      </c>
      <c r="S50" s="126"/>
      <c r="T50" s="126"/>
      <c r="U50" s="126"/>
      <c r="V50" s="129">
        <v>482</v>
      </c>
      <c r="W50" s="126"/>
      <c r="X50" s="126"/>
      <c r="Y50" s="127"/>
      <c r="Z50" s="126"/>
      <c r="AA50" s="124">
        <v>79</v>
      </c>
      <c r="AB50" s="126"/>
      <c r="AC50" s="127"/>
      <c r="AD50" s="126"/>
      <c r="AE50" s="126"/>
      <c r="AF50" s="126"/>
      <c r="AG50" s="126"/>
      <c r="AH50" s="128"/>
    </row>
    <row r="51" spans="6:34" x14ac:dyDescent="0.25">
      <c r="F51" s="67">
        <f t="shared" si="0"/>
        <v>45</v>
      </c>
      <c r="G51" s="125">
        <v>93</v>
      </c>
      <c r="H51" s="130"/>
      <c r="I51" s="130"/>
      <c r="J51" s="130"/>
      <c r="K51" s="126">
        <v>2260</v>
      </c>
      <c r="L51" s="128">
        <v>167</v>
      </c>
      <c r="M51" s="126"/>
      <c r="N51" s="126"/>
      <c r="O51" s="128"/>
      <c r="P51" s="126">
        <v>53690</v>
      </c>
      <c r="Q51" s="125">
        <v>832</v>
      </c>
      <c r="R51" s="127">
        <v>0</v>
      </c>
      <c r="S51" s="126"/>
      <c r="T51" s="126"/>
      <c r="U51" s="126"/>
      <c r="V51" s="129">
        <v>247</v>
      </c>
      <c r="W51" s="126"/>
      <c r="X51" s="126"/>
      <c r="Y51" s="127"/>
      <c r="Z51" s="126"/>
      <c r="AA51" s="124">
        <v>206</v>
      </c>
      <c r="AB51" s="126"/>
      <c r="AC51" s="127"/>
      <c r="AD51" s="126"/>
      <c r="AE51" s="126"/>
      <c r="AF51" s="126"/>
      <c r="AG51" s="126"/>
      <c r="AH51" s="128"/>
    </row>
    <row r="52" spans="6:34" x14ac:dyDescent="0.25">
      <c r="F52" s="67">
        <f t="shared" si="0"/>
        <v>46</v>
      </c>
      <c r="G52" s="125">
        <v>605</v>
      </c>
      <c r="H52" s="130"/>
      <c r="I52" s="130"/>
      <c r="J52" s="130"/>
      <c r="K52" s="126">
        <v>2210</v>
      </c>
      <c r="L52" s="128">
        <v>271</v>
      </c>
      <c r="M52" s="126"/>
      <c r="N52" s="126"/>
      <c r="O52" s="128"/>
      <c r="P52" s="126">
        <v>51900</v>
      </c>
      <c r="Q52" s="125">
        <v>19000</v>
      </c>
      <c r="R52" s="127">
        <v>3430</v>
      </c>
      <c r="S52" s="126"/>
      <c r="T52" s="126"/>
      <c r="U52" s="126"/>
      <c r="V52" s="129">
        <v>184</v>
      </c>
      <c r="W52" s="126"/>
      <c r="X52" s="126"/>
      <c r="Y52" s="127"/>
      <c r="Z52" s="126"/>
      <c r="AA52" s="124">
        <v>147</v>
      </c>
      <c r="AB52" s="126"/>
      <c r="AC52" s="127"/>
      <c r="AD52" s="126"/>
      <c r="AE52" s="126"/>
      <c r="AF52" s="126"/>
      <c r="AG52" s="126"/>
      <c r="AH52" s="128"/>
    </row>
    <row r="53" spans="6:34" x14ac:dyDescent="0.25">
      <c r="F53" s="67">
        <f t="shared" si="0"/>
        <v>47</v>
      </c>
      <c r="G53" s="125">
        <v>600</v>
      </c>
      <c r="H53" s="130"/>
      <c r="I53" s="130"/>
      <c r="J53" s="130"/>
      <c r="K53" s="126">
        <v>613</v>
      </c>
      <c r="L53" s="128">
        <v>193</v>
      </c>
      <c r="M53" s="126"/>
      <c r="N53" s="126"/>
      <c r="O53" s="128"/>
      <c r="P53" s="126">
        <v>51240</v>
      </c>
      <c r="Q53" s="125">
        <v>54</v>
      </c>
      <c r="R53" s="127">
        <v>1246</v>
      </c>
      <c r="S53" s="126"/>
      <c r="T53" s="126"/>
      <c r="U53" s="126"/>
      <c r="V53" s="129">
        <v>465</v>
      </c>
      <c r="W53" s="126"/>
      <c r="X53" s="126"/>
      <c r="Y53" s="127"/>
      <c r="Z53" s="126"/>
      <c r="AA53" s="124">
        <v>222</v>
      </c>
      <c r="AB53" s="126"/>
      <c r="AC53" s="127"/>
      <c r="AD53" s="126"/>
      <c r="AE53" s="126"/>
      <c r="AF53" s="126"/>
      <c r="AG53" s="126"/>
      <c r="AH53" s="128"/>
    </row>
    <row r="54" spans="6:34" x14ac:dyDescent="0.25">
      <c r="F54" s="67">
        <f t="shared" si="0"/>
        <v>48</v>
      </c>
      <c r="G54" s="125">
        <v>545</v>
      </c>
      <c r="H54" s="130"/>
      <c r="I54" s="130"/>
      <c r="J54" s="130"/>
      <c r="K54" s="126">
        <v>660</v>
      </c>
      <c r="L54" s="128">
        <v>8</v>
      </c>
      <c r="M54" s="126"/>
      <c r="N54" s="126"/>
      <c r="O54" s="128"/>
      <c r="P54" s="126">
        <v>50640</v>
      </c>
      <c r="Q54" s="125">
        <v>2612</v>
      </c>
      <c r="R54" s="127">
        <v>487</v>
      </c>
      <c r="S54" s="126"/>
      <c r="T54" s="126"/>
      <c r="U54" s="126"/>
      <c r="V54" s="129">
        <v>457</v>
      </c>
      <c r="W54" s="126"/>
      <c r="X54" s="126"/>
      <c r="Y54" s="127"/>
      <c r="Z54" s="126"/>
      <c r="AA54" s="124">
        <v>254</v>
      </c>
      <c r="AB54" s="126"/>
      <c r="AC54" s="127"/>
      <c r="AD54" s="126"/>
      <c r="AE54" s="126"/>
      <c r="AF54" s="126"/>
      <c r="AG54" s="126"/>
      <c r="AH54" s="128"/>
    </row>
    <row r="55" spans="6:34" x14ac:dyDescent="0.25">
      <c r="F55" s="67">
        <f t="shared" si="0"/>
        <v>49</v>
      </c>
      <c r="G55" s="125">
        <v>567</v>
      </c>
      <c r="H55" s="130"/>
      <c r="I55" s="130"/>
      <c r="J55" s="130"/>
      <c r="K55" s="126">
        <v>1476</v>
      </c>
      <c r="L55" s="128">
        <v>413</v>
      </c>
      <c r="M55" s="126"/>
      <c r="N55" s="126"/>
      <c r="O55" s="128"/>
      <c r="P55" s="126">
        <v>50120</v>
      </c>
      <c r="Q55" s="125">
        <v>0</v>
      </c>
      <c r="R55" s="127">
        <v>993</v>
      </c>
      <c r="S55" s="126"/>
      <c r="T55" s="126"/>
      <c r="U55" s="126"/>
      <c r="V55" s="129">
        <v>445</v>
      </c>
      <c r="W55" s="126"/>
      <c r="X55" s="126"/>
      <c r="Y55" s="127"/>
      <c r="Z55" s="126"/>
      <c r="AA55" s="124">
        <v>280</v>
      </c>
      <c r="AB55" s="126"/>
      <c r="AC55" s="127"/>
      <c r="AD55" s="126"/>
      <c r="AE55" s="126"/>
      <c r="AF55" s="126"/>
      <c r="AG55" s="126"/>
      <c r="AH55" s="128"/>
    </row>
    <row r="56" spans="6:34" x14ac:dyDescent="0.25">
      <c r="F56" s="67">
        <f t="shared" si="0"/>
        <v>50</v>
      </c>
      <c r="G56" s="125">
        <v>950</v>
      </c>
      <c r="H56" s="130"/>
      <c r="I56" s="130"/>
      <c r="J56" s="130"/>
      <c r="K56" s="126">
        <v>1240</v>
      </c>
      <c r="L56" s="128">
        <v>89</v>
      </c>
      <c r="M56" s="126"/>
      <c r="N56" s="126"/>
      <c r="O56" s="128"/>
      <c r="P56" s="126">
        <v>48860</v>
      </c>
      <c r="Q56" s="125">
        <v>3203</v>
      </c>
      <c r="R56" s="127">
        <v>1159</v>
      </c>
      <c r="S56" s="126"/>
      <c r="T56" s="126"/>
      <c r="U56" s="126"/>
      <c r="V56" s="129">
        <v>420</v>
      </c>
      <c r="W56" s="126"/>
      <c r="X56" s="126"/>
      <c r="Y56" s="127"/>
      <c r="Z56" s="126"/>
      <c r="AA56" s="124">
        <v>178</v>
      </c>
      <c r="AB56" s="126"/>
      <c r="AC56" s="127"/>
      <c r="AD56" s="126"/>
      <c r="AE56" s="126"/>
      <c r="AF56" s="126"/>
      <c r="AG56" s="126"/>
      <c r="AH56" s="128"/>
    </row>
    <row r="57" spans="6:34" x14ac:dyDescent="0.25">
      <c r="F57" s="67">
        <f t="shared" si="0"/>
        <v>51</v>
      </c>
      <c r="G57" s="125">
        <v>652</v>
      </c>
      <c r="H57" s="130"/>
      <c r="I57" s="130"/>
      <c r="J57" s="130"/>
      <c r="K57" s="126">
        <v>616</v>
      </c>
      <c r="L57" s="128">
        <v>188</v>
      </c>
      <c r="M57" s="126"/>
      <c r="N57" s="126"/>
      <c r="O57" s="128"/>
      <c r="P57" s="126">
        <v>48580</v>
      </c>
      <c r="Q57" s="125">
        <v>217</v>
      </c>
      <c r="R57" s="127">
        <v>510</v>
      </c>
      <c r="S57" s="126"/>
      <c r="T57" s="126"/>
      <c r="U57" s="126"/>
      <c r="V57" s="129">
        <v>512</v>
      </c>
      <c r="W57" s="126"/>
      <c r="X57" s="126"/>
      <c r="Y57" s="127"/>
      <c r="Z57" s="126"/>
      <c r="AA57" s="124">
        <v>402</v>
      </c>
      <c r="AB57" s="126"/>
      <c r="AC57" s="127"/>
      <c r="AD57" s="126"/>
      <c r="AE57" s="126"/>
      <c r="AF57" s="126"/>
      <c r="AG57" s="126"/>
      <c r="AH57" s="128"/>
    </row>
    <row r="58" spans="6:34" x14ac:dyDescent="0.25">
      <c r="F58" s="67">
        <f t="shared" si="0"/>
        <v>52</v>
      </c>
      <c r="G58" s="125">
        <v>401</v>
      </c>
      <c r="H58" s="130"/>
      <c r="I58" s="130"/>
      <c r="J58" s="130"/>
      <c r="K58" s="126">
        <v>676</v>
      </c>
      <c r="L58" s="128">
        <v>216</v>
      </c>
      <c r="M58" s="126"/>
      <c r="N58" s="126"/>
      <c r="O58" s="128"/>
      <c r="P58" s="126">
        <v>48090</v>
      </c>
      <c r="Q58" s="125">
        <v>4029</v>
      </c>
      <c r="R58" s="127">
        <v>5000</v>
      </c>
      <c r="S58" s="126"/>
      <c r="T58" s="126"/>
      <c r="U58" s="126"/>
      <c r="V58" s="129">
        <v>92</v>
      </c>
      <c r="W58" s="126"/>
      <c r="X58" s="126"/>
      <c r="Y58" s="127"/>
      <c r="Z58" s="126"/>
      <c r="AA58" s="124">
        <v>324</v>
      </c>
      <c r="AB58" s="126"/>
      <c r="AC58" s="127"/>
      <c r="AD58" s="126"/>
      <c r="AE58" s="126"/>
      <c r="AF58" s="126"/>
      <c r="AG58" s="126"/>
      <c r="AH58" s="128"/>
    </row>
    <row r="59" spans="6:34" x14ac:dyDescent="0.25">
      <c r="F59" s="67">
        <f t="shared" si="0"/>
        <v>53</v>
      </c>
      <c r="G59" s="125">
        <v>677</v>
      </c>
      <c r="H59" s="130"/>
      <c r="I59" s="130"/>
      <c r="J59" s="130"/>
      <c r="K59" s="126">
        <v>1202</v>
      </c>
      <c r="L59" s="128">
        <v>208</v>
      </c>
      <c r="M59" s="126"/>
      <c r="N59" s="126"/>
      <c r="O59" s="128"/>
      <c r="P59" s="126">
        <v>47040</v>
      </c>
      <c r="Q59" s="125">
        <v>1660</v>
      </c>
      <c r="R59" s="127">
        <v>1</v>
      </c>
      <c r="S59" s="126"/>
      <c r="T59" s="126"/>
      <c r="U59" s="126"/>
      <c r="V59" s="129">
        <v>62</v>
      </c>
      <c r="W59" s="126"/>
      <c r="X59" s="126"/>
      <c r="Y59" s="127"/>
      <c r="Z59" s="126"/>
      <c r="AA59" s="124">
        <v>596</v>
      </c>
      <c r="AB59" s="126"/>
      <c r="AC59" s="127"/>
      <c r="AD59" s="126"/>
      <c r="AE59" s="126"/>
      <c r="AF59" s="126"/>
      <c r="AG59" s="126"/>
      <c r="AH59" s="128"/>
    </row>
    <row r="60" spans="6:34" x14ac:dyDescent="0.25">
      <c r="F60" s="67">
        <f t="shared" si="0"/>
        <v>54</v>
      </c>
      <c r="G60" s="125">
        <v>1027</v>
      </c>
      <c r="H60" s="130"/>
      <c r="I60" s="130"/>
      <c r="J60" s="130"/>
      <c r="K60" s="126">
        <v>0</v>
      </c>
      <c r="L60" s="128">
        <v>290</v>
      </c>
      <c r="M60" s="126"/>
      <c r="N60" s="126"/>
      <c r="O60" s="128"/>
      <c r="P60" s="126">
        <v>45660</v>
      </c>
      <c r="Q60" s="125">
        <v>602</v>
      </c>
      <c r="R60" s="127">
        <v>23760</v>
      </c>
      <c r="S60" s="126"/>
      <c r="T60" s="126"/>
      <c r="U60" s="126"/>
      <c r="V60" s="129">
        <v>-437</v>
      </c>
      <c r="W60" s="126"/>
      <c r="X60" s="126"/>
      <c r="Y60" s="127"/>
      <c r="Z60" s="126"/>
      <c r="AA60" s="124">
        <v>508</v>
      </c>
      <c r="AB60" s="126"/>
      <c r="AC60" s="127"/>
      <c r="AD60" s="126"/>
      <c r="AE60" s="126"/>
      <c r="AF60" s="126"/>
      <c r="AG60" s="126"/>
      <c r="AH60" s="128"/>
    </row>
    <row r="61" spans="6:34" x14ac:dyDescent="0.25">
      <c r="F61" s="67">
        <f t="shared" si="0"/>
        <v>55</v>
      </c>
      <c r="G61" s="125">
        <v>1902</v>
      </c>
      <c r="H61" s="130"/>
      <c r="I61" s="130"/>
      <c r="J61" s="130"/>
      <c r="K61" s="126">
        <v>0</v>
      </c>
      <c r="L61" s="128">
        <v>50</v>
      </c>
      <c r="M61" s="126"/>
      <c r="N61" s="126"/>
      <c r="O61" s="128"/>
      <c r="P61" s="126">
        <v>44940</v>
      </c>
      <c r="Q61" s="125">
        <v>3403</v>
      </c>
      <c r="R61" s="127">
        <v>1938</v>
      </c>
      <c r="S61" s="126"/>
      <c r="T61" s="126"/>
      <c r="U61" s="126"/>
      <c r="V61" s="129">
        <v>389.3</v>
      </c>
      <c r="W61" s="126"/>
      <c r="X61" s="126"/>
      <c r="Y61" s="127"/>
      <c r="Z61" s="126"/>
      <c r="AA61" s="124">
        <v>335</v>
      </c>
      <c r="AB61" s="126"/>
      <c r="AC61" s="127"/>
      <c r="AD61" s="126"/>
      <c r="AE61" s="126"/>
      <c r="AF61" s="126"/>
      <c r="AG61" s="126"/>
      <c r="AH61" s="128"/>
    </row>
    <row r="62" spans="6:34" x14ac:dyDescent="0.25">
      <c r="F62" s="67">
        <f t="shared" si="0"/>
        <v>56</v>
      </c>
      <c r="G62" s="125">
        <v>645</v>
      </c>
      <c r="H62" s="130"/>
      <c r="I62" s="130"/>
      <c r="J62" s="130"/>
      <c r="K62" s="126">
        <v>0</v>
      </c>
      <c r="L62" s="128">
        <v>123</v>
      </c>
      <c r="M62" s="126"/>
      <c r="N62" s="126"/>
      <c r="O62" s="128"/>
      <c r="P62" s="126">
        <v>43500</v>
      </c>
      <c r="Q62" s="125">
        <v>1029</v>
      </c>
      <c r="R62" s="127">
        <v>1027.7</v>
      </c>
      <c r="S62" s="126"/>
      <c r="T62" s="126"/>
      <c r="U62" s="126"/>
      <c r="V62" s="129">
        <v>195</v>
      </c>
      <c r="W62" s="126"/>
      <c r="X62" s="126"/>
      <c r="Y62" s="127"/>
      <c r="Z62" s="126"/>
      <c r="AA62" s="124">
        <v>358</v>
      </c>
      <c r="AB62" s="126"/>
      <c r="AC62" s="127"/>
      <c r="AD62" s="126"/>
      <c r="AE62" s="126"/>
      <c r="AF62" s="126"/>
      <c r="AG62" s="126"/>
      <c r="AH62" s="128"/>
    </row>
    <row r="63" spans="6:34" x14ac:dyDescent="0.25">
      <c r="F63" s="67">
        <f t="shared" si="0"/>
        <v>57</v>
      </c>
      <c r="G63" s="125">
        <v>1309</v>
      </c>
      <c r="H63" s="130"/>
      <c r="I63" s="130"/>
      <c r="J63" s="130"/>
      <c r="K63" s="126">
        <v>3565</v>
      </c>
      <c r="L63" s="128">
        <v>0</v>
      </c>
      <c r="M63" s="126"/>
      <c r="N63" s="126"/>
      <c r="O63" s="128"/>
      <c r="P63" s="126">
        <v>43500</v>
      </c>
      <c r="Q63" s="125">
        <v>1215</v>
      </c>
      <c r="R63" s="127">
        <v>0</v>
      </c>
      <c r="S63" s="126"/>
      <c r="T63" s="126"/>
      <c r="U63" s="126"/>
      <c r="V63" s="129">
        <v>306</v>
      </c>
      <c r="W63" s="126"/>
      <c r="X63" s="126"/>
      <c r="Y63" s="127"/>
      <c r="Z63" s="126"/>
      <c r="AA63" s="124">
        <v>236</v>
      </c>
      <c r="AB63" s="126"/>
      <c r="AC63" s="127"/>
      <c r="AD63" s="126"/>
      <c r="AE63" s="126"/>
      <c r="AF63" s="126"/>
      <c r="AG63" s="126"/>
      <c r="AH63" s="128"/>
    </row>
    <row r="64" spans="6:34" x14ac:dyDescent="0.25">
      <c r="F64" s="67">
        <f t="shared" si="0"/>
        <v>58</v>
      </c>
      <c r="G64" s="125">
        <v>978</v>
      </c>
      <c r="H64" s="130"/>
      <c r="I64" s="130"/>
      <c r="J64" s="130"/>
      <c r="K64" s="126">
        <v>743</v>
      </c>
      <c r="L64" s="128">
        <v>143</v>
      </c>
      <c r="M64" s="126"/>
      <c r="N64" s="126"/>
      <c r="O64" s="128"/>
      <c r="P64" s="126">
        <v>43260</v>
      </c>
      <c r="Q64" s="125">
        <v>0</v>
      </c>
      <c r="R64" s="127">
        <v>34400</v>
      </c>
      <c r="S64" s="126"/>
      <c r="T64" s="126"/>
      <c r="U64" s="126"/>
      <c r="V64" s="129">
        <v>467</v>
      </c>
      <c r="W64" s="126"/>
      <c r="X64" s="126"/>
      <c r="Y64" s="127"/>
      <c r="Z64" s="126"/>
      <c r="AA64" s="124">
        <v>189</v>
      </c>
      <c r="AB64" s="126"/>
      <c r="AC64" s="127"/>
      <c r="AD64" s="126"/>
      <c r="AE64" s="126"/>
      <c r="AF64" s="126"/>
      <c r="AG64" s="126"/>
      <c r="AH64" s="128"/>
    </row>
    <row r="65" spans="6:34" x14ac:dyDescent="0.25">
      <c r="F65" s="67">
        <f t="shared" si="0"/>
        <v>59</v>
      </c>
      <c r="G65" s="125">
        <v>1144</v>
      </c>
      <c r="H65" s="130"/>
      <c r="I65" s="130"/>
      <c r="J65" s="130"/>
      <c r="K65" s="126">
        <v>3504</v>
      </c>
      <c r="L65" s="126">
        <v>594</v>
      </c>
      <c r="M65" s="126"/>
      <c r="N65" s="126"/>
      <c r="O65" s="128"/>
      <c r="P65" s="126">
        <v>42840</v>
      </c>
      <c r="Q65" s="125">
        <v>1000</v>
      </c>
      <c r="R65" s="127">
        <v>73799.8</v>
      </c>
      <c r="S65" s="126"/>
      <c r="T65" s="126"/>
      <c r="U65" s="126"/>
      <c r="V65" s="129">
        <v>98</v>
      </c>
      <c r="W65" s="126"/>
      <c r="X65" s="126"/>
      <c r="Y65" s="127"/>
      <c r="Z65" s="126"/>
      <c r="AA65" s="124">
        <v>249</v>
      </c>
      <c r="AB65" s="126"/>
      <c r="AC65" s="127"/>
      <c r="AD65" s="126"/>
      <c r="AE65" s="126"/>
      <c r="AF65" s="126"/>
      <c r="AG65" s="126"/>
      <c r="AH65" s="128"/>
    </row>
    <row r="66" spans="6:34" x14ac:dyDescent="0.25">
      <c r="F66" s="67">
        <f t="shared" si="0"/>
        <v>60</v>
      </c>
      <c r="G66" s="125">
        <v>1602</v>
      </c>
      <c r="H66" s="130"/>
      <c r="I66" s="130"/>
      <c r="J66" s="130"/>
      <c r="K66" s="126">
        <v>1278</v>
      </c>
      <c r="L66" s="126">
        <v>495</v>
      </c>
      <c r="M66" s="126"/>
      <c r="N66" s="126"/>
      <c r="O66" s="128"/>
      <c r="P66" s="126">
        <v>41965</v>
      </c>
      <c r="Q66" s="125">
        <v>1169</v>
      </c>
      <c r="R66" s="127">
        <v>1000</v>
      </c>
      <c r="S66" s="126"/>
      <c r="T66" s="126"/>
      <c r="U66" s="126"/>
      <c r="V66" s="129">
        <v>1082</v>
      </c>
      <c r="W66" s="126"/>
      <c r="X66" s="126"/>
      <c r="Y66" s="127"/>
      <c r="Z66" s="126"/>
      <c r="AA66" s="124">
        <v>117</v>
      </c>
      <c r="AB66" s="126"/>
      <c r="AC66" s="127"/>
      <c r="AD66" s="126"/>
      <c r="AE66" s="126"/>
      <c r="AF66" s="126"/>
      <c r="AG66" s="126"/>
      <c r="AH66" s="128"/>
    </row>
    <row r="67" spans="6:34" x14ac:dyDescent="0.25">
      <c r="F67" s="67">
        <f t="shared" si="0"/>
        <v>61</v>
      </c>
      <c r="G67" s="125">
        <v>444</v>
      </c>
      <c r="H67" s="130"/>
      <c r="I67" s="130"/>
      <c r="J67" s="130"/>
      <c r="K67" s="126">
        <v>780</v>
      </c>
      <c r="L67" s="126">
        <v>1204</v>
      </c>
      <c r="M67" s="126"/>
      <c r="N67" s="126"/>
      <c r="O67" s="128"/>
      <c r="P67" s="126">
        <v>40360</v>
      </c>
      <c r="Q67" s="125">
        <v>575</v>
      </c>
      <c r="R67" s="127">
        <v>1636</v>
      </c>
      <c r="S67" s="126"/>
      <c r="T67" s="126"/>
      <c r="U67" s="126"/>
      <c r="V67" s="129">
        <v>180</v>
      </c>
      <c r="W67" s="126"/>
      <c r="X67" s="126"/>
      <c r="Y67" s="127"/>
      <c r="Z67" s="126"/>
      <c r="AA67" s="124">
        <v>92</v>
      </c>
      <c r="AB67" s="126"/>
      <c r="AC67" s="127"/>
      <c r="AD67" s="126"/>
      <c r="AE67" s="126"/>
      <c r="AF67" s="126"/>
      <c r="AG67" s="126"/>
      <c r="AH67" s="128"/>
    </row>
    <row r="68" spans="6:34" x14ac:dyDescent="0.25">
      <c r="F68" s="67">
        <f t="shared" si="0"/>
        <v>62</v>
      </c>
      <c r="G68" s="125">
        <v>688</v>
      </c>
      <c r="H68" s="130"/>
      <c r="I68" s="130"/>
      <c r="J68" s="130"/>
      <c r="K68" s="126">
        <v>0</v>
      </c>
      <c r="L68" s="126">
        <v>503</v>
      </c>
      <c r="M68" s="126"/>
      <c r="N68" s="126"/>
      <c r="O68" s="128"/>
      <c r="P68" s="126">
        <v>40125</v>
      </c>
      <c r="Q68" s="125">
        <v>1199</v>
      </c>
      <c r="R68" s="127">
        <v>70320</v>
      </c>
      <c r="S68" s="126"/>
      <c r="T68" s="126"/>
      <c r="U68" s="126"/>
      <c r="V68" s="129">
        <v>3155</v>
      </c>
      <c r="W68" s="126"/>
      <c r="X68" s="126"/>
      <c r="Y68" s="127"/>
      <c r="Z68" s="126"/>
      <c r="AA68" s="124">
        <v>1</v>
      </c>
      <c r="AB68" s="126"/>
      <c r="AC68" s="127"/>
      <c r="AD68" s="126"/>
      <c r="AE68" s="126"/>
      <c r="AF68" s="126"/>
      <c r="AG68" s="126"/>
      <c r="AH68" s="128"/>
    </row>
    <row r="69" spans="6:34" x14ac:dyDescent="0.25">
      <c r="F69" s="67">
        <f t="shared" si="0"/>
        <v>63</v>
      </c>
      <c r="G69" s="125">
        <v>615</v>
      </c>
      <c r="H69" s="130"/>
      <c r="I69" s="130"/>
      <c r="J69" s="130"/>
      <c r="K69" s="126">
        <v>0</v>
      </c>
      <c r="L69" s="126">
        <v>590</v>
      </c>
      <c r="M69" s="126"/>
      <c r="N69" s="126"/>
      <c r="O69" s="128"/>
      <c r="P69" s="126">
        <v>39540</v>
      </c>
      <c r="Q69" s="125">
        <v>0</v>
      </c>
      <c r="R69" s="127">
        <v>608</v>
      </c>
      <c r="S69" s="126"/>
      <c r="T69" s="126"/>
      <c r="U69" s="126"/>
      <c r="V69" s="129">
        <v>272</v>
      </c>
      <c r="W69" s="126"/>
      <c r="X69" s="126"/>
      <c r="Y69" s="127"/>
      <c r="Z69" s="126"/>
      <c r="AA69" s="124">
        <v>505</v>
      </c>
      <c r="AB69" s="126"/>
      <c r="AC69" s="127"/>
      <c r="AD69" s="126"/>
      <c r="AE69" s="126"/>
      <c r="AF69" s="126"/>
      <c r="AG69" s="126"/>
      <c r="AH69" s="128"/>
    </row>
    <row r="70" spans="6:34" x14ac:dyDescent="0.25">
      <c r="F70" s="67">
        <f t="shared" si="0"/>
        <v>64</v>
      </c>
      <c r="G70" s="125">
        <v>1485</v>
      </c>
      <c r="H70" s="130"/>
      <c r="I70" s="130"/>
      <c r="J70" s="130"/>
      <c r="K70" s="126"/>
      <c r="L70" s="126">
        <v>728</v>
      </c>
      <c r="M70" s="126"/>
      <c r="N70" s="126"/>
      <c r="O70" s="128"/>
      <c r="P70" s="126">
        <v>39138</v>
      </c>
      <c r="Q70" s="125">
        <v>0</v>
      </c>
      <c r="R70" s="127">
        <v>2068</v>
      </c>
      <c r="S70" s="126"/>
      <c r="T70" s="126"/>
      <c r="U70" s="126"/>
      <c r="V70" s="129">
        <v>137</v>
      </c>
      <c r="W70" s="126"/>
      <c r="X70" s="126"/>
      <c r="Y70" s="127"/>
      <c r="Z70" s="126"/>
      <c r="AA70" s="124">
        <v>520</v>
      </c>
      <c r="AB70" s="126"/>
      <c r="AC70" s="127"/>
      <c r="AD70" s="126"/>
      <c r="AE70" s="126"/>
      <c r="AF70" s="126"/>
      <c r="AG70" s="126"/>
      <c r="AH70" s="128"/>
    </row>
    <row r="71" spans="6:34" x14ac:dyDescent="0.25">
      <c r="F71" s="67">
        <f t="shared" si="0"/>
        <v>65</v>
      </c>
      <c r="G71" s="125">
        <v>791</v>
      </c>
      <c r="H71" s="130"/>
      <c r="I71" s="130"/>
      <c r="J71" s="130"/>
      <c r="K71" s="126"/>
      <c r="L71" s="126">
        <v>500</v>
      </c>
      <c r="M71" s="126"/>
      <c r="N71" s="126"/>
      <c r="O71" s="128"/>
      <c r="P71" s="126">
        <v>37980</v>
      </c>
      <c r="Q71" s="125">
        <v>7740</v>
      </c>
      <c r="R71" s="127">
        <v>4172</v>
      </c>
      <c r="S71" s="126"/>
      <c r="T71" s="126"/>
      <c r="U71" s="126"/>
      <c r="V71" s="129">
        <v>-546.4</v>
      </c>
      <c r="W71" s="126"/>
      <c r="X71" s="126"/>
      <c r="Y71" s="127"/>
      <c r="Z71" s="126"/>
      <c r="AA71" s="124">
        <v>460</v>
      </c>
      <c r="AB71" s="126"/>
      <c r="AC71" s="127"/>
      <c r="AD71" s="126"/>
      <c r="AE71" s="126"/>
      <c r="AF71" s="126"/>
      <c r="AG71" s="126"/>
      <c r="AH71" s="128"/>
    </row>
    <row r="72" spans="6:34" x14ac:dyDescent="0.25">
      <c r="F72" s="67">
        <f t="shared" si="0"/>
        <v>66</v>
      </c>
      <c r="G72" s="125">
        <v>665</v>
      </c>
      <c r="H72" s="130"/>
      <c r="I72" s="130"/>
      <c r="J72" s="130"/>
      <c r="K72" s="126"/>
      <c r="L72" s="126">
        <v>4</v>
      </c>
      <c r="M72" s="126"/>
      <c r="N72" s="126"/>
      <c r="O72" s="128"/>
      <c r="P72" s="126">
        <v>36129</v>
      </c>
      <c r="Q72" s="125">
        <v>3488</v>
      </c>
      <c r="R72" s="127">
        <v>2733</v>
      </c>
      <c r="S72" s="126"/>
      <c r="T72" s="126"/>
      <c r="U72" s="126"/>
      <c r="V72" s="129">
        <v>87</v>
      </c>
      <c r="W72" s="126"/>
      <c r="X72" s="126"/>
      <c r="Y72" s="127"/>
      <c r="Z72" s="126"/>
      <c r="AA72" s="124">
        <v>771</v>
      </c>
      <c r="AB72" s="126"/>
      <c r="AC72" s="127"/>
      <c r="AD72" s="126"/>
      <c r="AE72" s="126"/>
      <c r="AF72" s="126"/>
      <c r="AG72" s="126"/>
      <c r="AH72" s="128"/>
    </row>
    <row r="73" spans="6:34" x14ac:dyDescent="0.25">
      <c r="F73" s="67">
        <f t="shared" ref="F73:F136" si="1">F72+1</f>
        <v>67</v>
      </c>
      <c r="G73" s="125">
        <v>1145</v>
      </c>
      <c r="H73" s="130"/>
      <c r="I73" s="130"/>
      <c r="J73" s="130"/>
      <c r="K73" s="126"/>
      <c r="L73" s="126">
        <v>1258</v>
      </c>
      <c r="M73" s="126"/>
      <c r="N73" s="126"/>
      <c r="O73" s="128"/>
      <c r="P73" s="126">
        <v>36120</v>
      </c>
      <c r="Q73" s="125">
        <v>1500</v>
      </c>
      <c r="R73" s="127">
        <v>2197.1</v>
      </c>
      <c r="S73" s="126"/>
      <c r="T73" s="126"/>
      <c r="U73" s="126"/>
      <c r="V73" s="129">
        <v>223</v>
      </c>
      <c r="W73" s="126"/>
      <c r="X73" s="126"/>
      <c r="Y73" s="127"/>
      <c r="Z73" s="126"/>
      <c r="AA73" s="124">
        <v>660</v>
      </c>
      <c r="AB73" s="126"/>
      <c r="AC73" s="127"/>
      <c r="AD73" s="126"/>
      <c r="AE73" s="126"/>
      <c r="AF73" s="126"/>
      <c r="AG73" s="126"/>
      <c r="AH73" s="128"/>
    </row>
    <row r="74" spans="6:34" x14ac:dyDescent="0.25">
      <c r="F74" s="67">
        <f t="shared" si="1"/>
        <v>68</v>
      </c>
      <c r="G74" s="125">
        <v>1684</v>
      </c>
      <c r="H74" s="130"/>
      <c r="I74" s="130"/>
      <c r="J74" s="130"/>
      <c r="K74" s="126"/>
      <c r="L74" s="126">
        <v>10933</v>
      </c>
      <c r="M74" s="126"/>
      <c r="N74" s="126"/>
      <c r="O74" s="128"/>
      <c r="P74" s="126">
        <v>35980</v>
      </c>
      <c r="Q74" s="125">
        <v>897</v>
      </c>
      <c r="R74" s="127">
        <v>1881</v>
      </c>
      <c r="S74" s="126"/>
      <c r="T74" s="126"/>
      <c r="U74" s="126"/>
      <c r="V74" s="129">
        <v>84</v>
      </c>
      <c r="W74" s="126"/>
      <c r="X74" s="126"/>
      <c r="Y74" s="127"/>
      <c r="Z74" s="126"/>
      <c r="AA74" s="124">
        <v>544</v>
      </c>
      <c r="AB74" s="126"/>
      <c r="AC74" s="127"/>
      <c r="AD74" s="126"/>
      <c r="AE74" s="126"/>
      <c r="AF74" s="126"/>
      <c r="AG74" s="126"/>
      <c r="AH74" s="128"/>
    </row>
    <row r="75" spans="6:34" x14ac:dyDescent="0.25">
      <c r="F75" s="67">
        <f t="shared" si="1"/>
        <v>69</v>
      </c>
      <c r="G75" s="125">
        <v>591</v>
      </c>
      <c r="H75" s="130"/>
      <c r="I75" s="130"/>
      <c r="J75" s="130"/>
      <c r="K75" s="126"/>
      <c r="L75" s="126">
        <v>3630</v>
      </c>
      <c r="M75" s="126"/>
      <c r="N75" s="126"/>
      <c r="O75" s="128"/>
      <c r="P75" s="126">
        <v>35438</v>
      </c>
      <c r="Q75" s="125">
        <v>3845</v>
      </c>
      <c r="R75" s="127">
        <v>1393</v>
      </c>
      <c r="S75" s="126"/>
      <c r="T75" s="126"/>
      <c r="U75" s="126"/>
      <c r="V75" s="129">
        <v>283</v>
      </c>
      <c r="W75" s="126"/>
      <c r="X75" s="126"/>
      <c r="Y75" s="127"/>
      <c r="Z75" s="126"/>
      <c r="AA75" s="124">
        <v>358</v>
      </c>
      <c r="AB75" s="126"/>
      <c r="AC75" s="127"/>
      <c r="AD75" s="126"/>
      <c r="AE75" s="126"/>
      <c r="AF75" s="126"/>
      <c r="AG75" s="126"/>
      <c r="AH75" s="128"/>
    </row>
    <row r="76" spans="6:34" x14ac:dyDescent="0.25">
      <c r="F76" s="67">
        <f t="shared" si="1"/>
        <v>70</v>
      </c>
      <c r="G76" s="125">
        <v>1714</v>
      </c>
      <c r="H76" s="130"/>
      <c r="I76" s="130"/>
      <c r="J76" s="130"/>
      <c r="K76" s="126"/>
      <c r="L76" s="126">
        <v>1020</v>
      </c>
      <c r="M76" s="126"/>
      <c r="N76" s="126"/>
      <c r="O76" s="128"/>
      <c r="P76" s="126">
        <v>34720</v>
      </c>
      <c r="Q76" s="125">
        <v>2260</v>
      </c>
      <c r="R76" s="127">
        <v>4</v>
      </c>
      <c r="S76" s="126"/>
      <c r="T76" s="126"/>
      <c r="U76" s="126"/>
      <c r="V76" s="129">
        <v>249</v>
      </c>
      <c r="W76" s="126"/>
      <c r="X76" s="126"/>
      <c r="Y76" s="127"/>
      <c r="Z76" s="126"/>
      <c r="AA76" s="124">
        <v>242</v>
      </c>
      <c r="AB76" s="126"/>
      <c r="AC76" s="127"/>
      <c r="AD76" s="126"/>
      <c r="AE76" s="126"/>
      <c r="AF76" s="126"/>
      <c r="AG76" s="126"/>
      <c r="AH76" s="128"/>
    </row>
    <row r="77" spans="6:34" x14ac:dyDescent="0.25">
      <c r="F77" s="67">
        <f t="shared" si="1"/>
        <v>71</v>
      </c>
      <c r="G77" s="125">
        <v>1687</v>
      </c>
      <c r="H77" s="130"/>
      <c r="I77" s="130"/>
      <c r="J77" s="130"/>
      <c r="K77" s="126"/>
      <c r="L77" s="126">
        <v>0</v>
      </c>
      <c r="M77" s="126"/>
      <c r="N77" s="126"/>
      <c r="O77" s="128"/>
      <c r="P77" s="126">
        <v>34433</v>
      </c>
      <c r="Q77" s="125">
        <v>0</v>
      </c>
      <c r="R77" s="127">
        <v>337</v>
      </c>
      <c r="S77" s="126"/>
      <c r="T77" s="126"/>
      <c r="U77" s="126"/>
      <c r="V77" s="129">
        <v>99</v>
      </c>
      <c r="W77" s="126"/>
      <c r="X77" s="126"/>
      <c r="Y77" s="127"/>
      <c r="Z77" s="126"/>
      <c r="AA77" s="124">
        <v>264</v>
      </c>
      <c r="AB77" s="126"/>
      <c r="AC77" s="127"/>
      <c r="AD77" s="126"/>
      <c r="AE77" s="126"/>
      <c r="AF77" s="126"/>
      <c r="AG77" s="126"/>
      <c r="AH77" s="128"/>
    </row>
    <row r="78" spans="6:34" x14ac:dyDescent="0.25">
      <c r="F78" s="67">
        <f t="shared" si="1"/>
        <v>72</v>
      </c>
      <c r="G78" s="125">
        <v>892</v>
      </c>
      <c r="H78" s="130"/>
      <c r="I78" s="130"/>
      <c r="J78" s="130"/>
      <c r="K78" s="126"/>
      <c r="L78" s="126">
        <v>962</v>
      </c>
      <c r="M78" s="126"/>
      <c r="N78" s="126"/>
      <c r="O78" s="128"/>
      <c r="P78" s="126">
        <v>33900</v>
      </c>
      <c r="Q78" s="125">
        <v>1577</v>
      </c>
      <c r="R78" s="127">
        <v>4216</v>
      </c>
      <c r="S78" s="126"/>
      <c r="T78" s="126"/>
      <c r="U78" s="126"/>
      <c r="V78" s="129">
        <v>233</v>
      </c>
      <c r="W78" s="126"/>
      <c r="X78" s="126"/>
      <c r="Y78" s="127"/>
      <c r="Z78" s="126"/>
      <c r="AA78" s="124">
        <v>95</v>
      </c>
      <c r="AB78" s="126"/>
      <c r="AC78" s="127"/>
      <c r="AD78" s="126"/>
      <c r="AE78" s="126"/>
      <c r="AF78" s="126"/>
      <c r="AG78" s="126"/>
      <c r="AH78" s="128"/>
    </row>
    <row r="79" spans="6:34" x14ac:dyDescent="0.25">
      <c r="F79" s="67">
        <f t="shared" si="1"/>
        <v>73</v>
      </c>
      <c r="G79" s="125">
        <v>694</v>
      </c>
      <c r="H79" s="130"/>
      <c r="I79" s="130"/>
      <c r="J79" s="130"/>
      <c r="K79" s="126"/>
      <c r="L79" s="126">
        <v>293</v>
      </c>
      <c r="M79" s="126"/>
      <c r="N79" s="126"/>
      <c r="O79" s="128"/>
      <c r="P79" s="126">
        <v>33375</v>
      </c>
      <c r="Q79" s="125">
        <v>1068</v>
      </c>
      <c r="R79" s="127">
        <v>4388.3999999999996</v>
      </c>
      <c r="S79" s="126"/>
      <c r="T79" s="126"/>
      <c r="U79" s="126"/>
      <c r="V79" s="129">
        <v>305</v>
      </c>
      <c r="W79" s="126"/>
      <c r="X79" s="126"/>
      <c r="Y79" s="127"/>
      <c r="Z79" s="126"/>
      <c r="AA79" s="124">
        <v>255</v>
      </c>
      <c r="AB79" s="126"/>
      <c r="AC79" s="127"/>
      <c r="AD79" s="126"/>
      <c r="AE79" s="126"/>
      <c r="AF79" s="126"/>
      <c r="AG79" s="126"/>
      <c r="AH79" s="128"/>
    </row>
    <row r="80" spans="6:34" x14ac:dyDescent="0.25">
      <c r="F80" s="67">
        <f t="shared" si="1"/>
        <v>74</v>
      </c>
      <c r="G80" s="125">
        <v>1072</v>
      </c>
      <c r="H80" s="130"/>
      <c r="I80" s="130"/>
      <c r="J80" s="130"/>
      <c r="K80" s="126"/>
      <c r="L80" s="126">
        <v>371</v>
      </c>
      <c r="M80" s="126"/>
      <c r="N80" s="126"/>
      <c r="O80" s="128"/>
      <c r="P80" s="126">
        <v>33320</v>
      </c>
      <c r="Q80" s="125">
        <v>1863</v>
      </c>
      <c r="R80" s="127">
        <v>640</v>
      </c>
      <c r="S80" s="126"/>
      <c r="T80" s="126"/>
      <c r="U80" s="126"/>
      <c r="V80" s="129">
        <v>418</v>
      </c>
      <c r="W80" s="126"/>
      <c r="X80" s="126"/>
      <c r="Y80" s="127"/>
      <c r="Z80" s="126"/>
      <c r="AA80" s="124">
        <v>307</v>
      </c>
      <c r="AB80" s="126"/>
      <c r="AC80" s="127"/>
      <c r="AD80" s="126"/>
      <c r="AE80" s="126"/>
      <c r="AF80" s="126"/>
      <c r="AG80" s="126"/>
      <c r="AH80" s="128"/>
    </row>
    <row r="81" spans="6:34" x14ac:dyDescent="0.25">
      <c r="F81" s="67">
        <f t="shared" si="1"/>
        <v>75</v>
      </c>
      <c r="G81" s="125">
        <v>1086</v>
      </c>
      <c r="H81" s="130"/>
      <c r="I81" s="130"/>
      <c r="J81" s="130"/>
      <c r="K81" s="126"/>
      <c r="L81" s="126">
        <v>31920</v>
      </c>
      <c r="M81" s="126"/>
      <c r="N81" s="126"/>
      <c r="O81" s="128"/>
      <c r="P81" s="126">
        <v>32480</v>
      </c>
      <c r="Q81" s="125">
        <v>1859</v>
      </c>
      <c r="R81" s="127">
        <v>997</v>
      </c>
      <c r="S81" s="126"/>
      <c r="T81" s="126"/>
      <c r="U81" s="126"/>
      <c r="V81" s="129">
        <v>121</v>
      </c>
      <c r="W81" s="126"/>
      <c r="X81" s="126"/>
      <c r="Y81" s="127"/>
      <c r="Z81" s="126"/>
      <c r="AA81" s="124">
        <v>180</v>
      </c>
      <c r="AB81" s="126"/>
      <c r="AC81" s="127"/>
      <c r="AD81" s="126"/>
      <c r="AE81" s="126"/>
      <c r="AF81" s="126"/>
      <c r="AG81" s="126"/>
      <c r="AH81" s="128"/>
    </row>
    <row r="82" spans="6:34" x14ac:dyDescent="0.25">
      <c r="F82" s="67">
        <f t="shared" si="1"/>
        <v>76</v>
      </c>
      <c r="G82" s="125">
        <v>422</v>
      </c>
      <c r="H82" s="130"/>
      <c r="I82" s="130"/>
      <c r="J82" s="130"/>
      <c r="K82" s="126"/>
      <c r="L82" s="126">
        <v>974</v>
      </c>
      <c r="M82" s="126"/>
      <c r="N82" s="126"/>
      <c r="O82" s="128"/>
      <c r="P82" s="126">
        <v>30922</v>
      </c>
      <c r="Q82" s="125">
        <v>1233</v>
      </c>
      <c r="R82" s="127">
        <v>2541</v>
      </c>
      <c r="S82" s="126"/>
      <c r="T82" s="126"/>
      <c r="U82" s="126"/>
      <c r="V82" s="129">
        <v>136</v>
      </c>
      <c r="W82" s="126"/>
      <c r="X82" s="126"/>
      <c r="Y82" s="127"/>
      <c r="Z82" s="126"/>
      <c r="AA82" s="124">
        <v>119</v>
      </c>
      <c r="AB82" s="126"/>
      <c r="AC82" s="127"/>
      <c r="AD82" s="126"/>
      <c r="AE82" s="126"/>
      <c r="AF82" s="126"/>
      <c r="AG82" s="126"/>
      <c r="AH82" s="128"/>
    </row>
    <row r="83" spans="6:34" x14ac:dyDescent="0.25">
      <c r="F83" s="67">
        <f t="shared" si="1"/>
        <v>77</v>
      </c>
      <c r="G83" s="125">
        <v>1056</v>
      </c>
      <c r="H83" s="130"/>
      <c r="I83" s="130"/>
      <c r="J83" s="130"/>
      <c r="K83" s="126"/>
      <c r="L83" s="126">
        <v>411</v>
      </c>
      <c r="M83" s="126"/>
      <c r="N83" s="126"/>
      <c r="O83" s="128"/>
      <c r="P83" s="126">
        <v>29550</v>
      </c>
      <c r="Q83" s="125">
        <v>885</v>
      </c>
      <c r="R83" s="127">
        <v>24760</v>
      </c>
      <c r="S83" s="126"/>
      <c r="T83" s="126"/>
      <c r="U83" s="126"/>
      <c r="V83" s="129">
        <v>688.7</v>
      </c>
      <c r="W83" s="126"/>
      <c r="X83" s="126"/>
      <c r="Y83" s="127"/>
      <c r="Z83" s="126"/>
      <c r="AA83" s="124">
        <v>357</v>
      </c>
      <c r="AB83" s="126"/>
      <c r="AC83" s="127"/>
      <c r="AD83" s="126"/>
      <c r="AE83" s="126"/>
      <c r="AF83" s="126"/>
      <c r="AG83" s="126"/>
      <c r="AH83" s="128"/>
    </row>
    <row r="84" spans="6:34" x14ac:dyDescent="0.25">
      <c r="F84" s="67">
        <f t="shared" si="1"/>
        <v>78</v>
      </c>
      <c r="G84" s="125">
        <v>3452</v>
      </c>
      <c r="H84" s="130"/>
      <c r="I84" s="130"/>
      <c r="J84" s="130"/>
      <c r="K84" s="126"/>
      <c r="L84" s="126">
        <v>1525</v>
      </c>
      <c r="M84" s="126"/>
      <c r="N84" s="126"/>
      <c r="O84" s="128"/>
      <c r="P84" s="126">
        <v>29440</v>
      </c>
      <c r="Q84" s="125">
        <v>1173</v>
      </c>
      <c r="R84" s="127">
        <v>17788</v>
      </c>
      <c r="S84" s="126"/>
      <c r="T84" s="126"/>
      <c r="U84" s="126"/>
      <c r="V84" s="129">
        <v>269</v>
      </c>
      <c r="W84" s="126"/>
      <c r="X84" s="126"/>
      <c r="Y84" s="127"/>
      <c r="Z84" s="126"/>
      <c r="AA84" s="124">
        <v>5</v>
      </c>
      <c r="AB84" s="126"/>
      <c r="AC84" s="127"/>
      <c r="AD84" s="126"/>
      <c r="AE84" s="126"/>
      <c r="AF84" s="126"/>
      <c r="AG84" s="126"/>
      <c r="AH84" s="128"/>
    </row>
    <row r="85" spans="6:34" x14ac:dyDescent="0.25">
      <c r="F85" s="67">
        <f t="shared" si="1"/>
        <v>79</v>
      </c>
      <c r="G85" s="125">
        <v>699</v>
      </c>
      <c r="H85" s="130"/>
      <c r="I85" s="130"/>
      <c r="J85" s="130"/>
      <c r="K85" s="126"/>
      <c r="L85" s="126">
        <v>3449</v>
      </c>
      <c r="M85" s="126"/>
      <c r="N85" s="126"/>
      <c r="O85" s="128"/>
      <c r="P85" s="126">
        <v>29400</v>
      </c>
      <c r="Q85" s="125">
        <v>1441</v>
      </c>
      <c r="R85" s="127">
        <v>1333</v>
      </c>
      <c r="S85" s="126"/>
      <c r="T85" s="126"/>
      <c r="U85" s="126"/>
      <c r="V85" s="129">
        <v>203</v>
      </c>
      <c r="W85" s="126"/>
      <c r="X85" s="126"/>
      <c r="Y85" s="127"/>
      <c r="Z85" s="126"/>
      <c r="AA85" s="124">
        <v>12</v>
      </c>
      <c r="AB85" s="126"/>
      <c r="AC85" s="127"/>
      <c r="AD85" s="126"/>
      <c r="AE85" s="126"/>
      <c r="AF85" s="126"/>
      <c r="AG85" s="126"/>
      <c r="AH85" s="128"/>
    </row>
    <row r="86" spans="6:34" x14ac:dyDescent="0.25">
      <c r="F86" s="67">
        <f t="shared" si="1"/>
        <v>80</v>
      </c>
      <c r="G86" s="125">
        <v>4180</v>
      </c>
      <c r="H86" s="130"/>
      <c r="I86" s="130"/>
      <c r="J86" s="130"/>
      <c r="K86" s="126"/>
      <c r="L86" s="126">
        <v>0</v>
      </c>
      <c r="M86" s="126"/>
      <c r="N86" s="126"/>
      <c r="O86" s="128"/>
      <c r="P86" s="126">
        <v>28980</v>
      </c>
      <c r="Q86" s="125">
        <v>427</v>
      </c>
      <c r="R86" s="127">
        <v>613</v>
      </c>
      <c r="S86" s="126"/>
      <c r="T86" s="126"/>
      <c r="U86" s="126"/>
      <c r="V86" s="129">
        <v>1400</v>
      </c>
      <c r="W86" s="126"/>
      <c r="X86" s="126"/>
      <c r="Y86" s="127"/>
      <c r="Z86" s="126"/>
      <c r="AA86" s="124">
        <v>518</v>
      </c>
      <c r="AB86" s="126"/>
      <c r="AC86" s="127"/>
      <c r="AD86" s="126"/>
      <c r="AE86" s="126"/>
      <c r="AF86" s="126"/>
      <c r="AG86" s="126"/>
      <c r="AH86" s="128"/>
    </row>
    <row r="87" spans="6:34" x14ac:dyDescent="0.25">
      <c r="F87" s="67">
        <f t="shared" si="1"/>
        <v>81</v>
      </c>
      <c r="G87" s="125">
        <v>447</v>
      </c>
      <c r="H87" s="130"/>
      <c r="I87" s="130"/>
      <c r="J87" s="130"/>
      <c r="K87" s="126"/>
      <c r="L87" s="126">
        <v>0</v>
      </c>
      <c r="M87" s="126"/>
      <c r="N87" s="126"/>
      <c r="O87" s="128"/>
      <c r="P87" s="126">
        <v>27750</v>
      </c>
      <c r="Q87" s="125">
        <v>757</v>
      </c>
      <c r="R87" s="127">
        <v>2231</v>
      </c>
      <c r="S87" s="126"/>
      <c r="T87" s="126"/>
      <c r="U87" s="126"/>
      <c r="V87" s="129">
        <v>142</v>
      </c>
      <c r="W87" s="126"/>
      <c r="X87" s="126"/>
      <c r="Y87" s="127"/>
      <c r="Z87" s="126"/>
      <c r="AA87" s="124">
        <v>314</v>
      </c>
      <c r="AB87" s="126"/>
      <c r="AC87" s="127"/>
      <c r="AD87" s="126"/>
      <c r="AE87" s="126"/>
      <c r="AF87" s="126"/>
      <c r="AG87" s="126"/>
      <c r="AH87" s="128"/>
    </row>
    <row r="88" spans="6:34" x14ac:dyDescent="0.25">
      <c r="F88" s="67">
        <f t="shared" si="1"/>
        <v>82</v>
      </c>
      <c r="G88" s="125">
        <v>926</v>
      </c>
      <c r="H88" s="130"/>
      <c r="I88" s="130"/>
      <c r="J88" s="130"/>
      <c r="K88" s="126"/>
      <c r="L88" s="126">
        <v>1441</v>
      </c>
      <c r="M88" s="126"/>
      <c r="N88" s="126"/>
      <c r="O88" s="128"/>
      <c r="P88" s="126">
        <v>27745</v>
      </c>
      <c r="Q88" s="125">
        <v>462</v>
      </c>
      <c r="R88" s="127">
        <v>1821</v>
      </c>
      <c r="S88" s="126"/>
      <c r="T88" s="126"/>
      <c r="U88" s="126"/>
      <c r="V88" s="129">
        <v>334</v>
      </c>
      <c r="W88" s="126"/>
      <c r="X88" s="126"/>
      <c r="Y88" s="127"/>
      <c r="Z88" s="126"/>
      <c r="AA88" s="124">
        <v>212</v>
      </c>
      <c r="AB88" s="126"/>
      <c r="AC88" s="127"/>
      <c r="AD88" s="126"/>
      <c r="AE88" s="126"/>
      <c r="AF88" s="126"/>
      <c r="AG88" s="126"/>
      <c r="AH88" s="128"/>
    </row>
    <row r="89" spans="6:34" x14ac:dyDescent="0.25">
      <c r="F89" s="67">
        <f t="shared" si="1"/>
        <v>83</v>
      </c>
      <c r="G89" s="125">
        <v>461</v>
      </c>
      <c r="H89" s="130"/>
      <c r="I89" s="130"/>
      <c r="J89" s="130"/>
      <c r="K89" s="126"/>
      <c r="L89" s="126">
        <v>100</v>
      </c>
      <c r="M89" s="126"/>
      <c r="N89" s="126"/>
      <c r="O89" s="128"/>
      <c r="P89" s="126">
        <v>27405</v>
      </c>
      <c r="Q89" s="125">
        <v>596</v>
      </c>
      <c r="R89" s="127">
        <v>2273</v>
      </c>
      <c r="S89" s="126"/>
      <c r="T89" s="126"/>
      <c r="U89" s="126"/>
      <c r="V89" s="129">
        <v>601</v>
      </c>
      <c r="W89" s="126"/>
      <c r="X89" s="126"/>
      <c r="Y89" s="127"/>
      <c r="Z89" s="126"/>
      <c r="AA89" s="124">
        <v>84</v>
      </c>
      <c r="AB89" s="126"/>
      <c r="AC89" s="127"/>
      <c r="AD89" s="126"/>
      <c r="AE89" s="126"/>
      <c r="AF89" s="126"/>
      <c r="AG89" s="126"/>
      <c r="AH89" s="128"/>
    </row>
    <row r="90" spans="6:34" x14ac:dyDescent="0.25">
      <c r="F90" s="67">
        <f t="shared" si="1"/>
        <v>84</v>
      </c>
      <c r="G90" s="125">
        <v>539</v>
      </c>
      <c r="H90" s="130"/>
      <c r="I90" s="130"/>
      <c r="J90" s="130"/>
      <c r="K90" s="126"/>
      <c r="L90" s="126">
        <v>8760</v>
      </c>
      <c r="M90" s="126"/>
      <c r="N90" s="126"/>
      <c r="O90" s="128"/>
      <c r="P90" s="126">
        <v>27400</v>
      </c>
      <c r="Q90" s="125">
        <v>845</v>
      </c>
      <c r="R90" s="127">
        <v>3015</v>
      </c>
      <c r="S90" s="126"/>
      <c r="T90" s="126"/>
      <c r="U90" s="126"/>
      <c r="V90" s="129">
        <v>285</v>
      </c>
      <c r="W90" s="126"/>
      <c r="X90" s="126"/>
      <c r="Y90" s="127"/>
      <c r="Z90" s="126"/>
      <c r="AA90" s="124">
        <v>3272</v>
      </c>
      <c r="AB90" s="126"/>
      <c r="AC90" s="127"/>
      <c r="AD90" s="126"/>
      <c r="AE90" s="126"/>
      <c r="AF90" s="126"/>
      <c r="AG90" s="126"/>
      <c r="AH90" s="128"/>
    </row>
    <row r="91" spans="6:34" x14ac:dyDescent="0.25">
      <c r="F91" s="67">
        <f t="shared" si="1"/>
        <v>85</v>
      </c>
      <c r="G91" s="125">
        <v>6032</v>
      </c>
      <c r="H91" s="130"/>
      <c r="I91" s="130"/>
      <c r="J91" s="130"/>
      <c r="K91" s="126"/>
      <c r="L91" s="126">
        <v>8615</v>
      </c>
      <c r="M91" s="126"/>
      <c r="N91" s="126"/>
      <c r="O91" s="128"/>
      <c r="P91" s="126">
        <v>27360</v>
      </c>
      <c r="Q91" s="125">
        <v>5964</v>
      </c>
      <c r="R91" s="127">
        <v>482</v>
      </c>
      <c r="S91" s="126"/>
      <c r="T91" s="126"/>
      <c r="U91" s="126"/>
      <c r="V91" s="129">
        <v>1491</v>
      </c>
      <c r="W91" s="126"/>
      <c r="X91" s="126"/>
      <c r="Y91" s="127"/>
      <c r="Z91" s="126"/>
      <c r="AA91" s="124">
        <v>208</v>
      </c>
      <c r="AB91" s="126"/>
      <c r="AC91" s="127"/>
      <c r="AD91" s="126"/>
      <c r="AE91" s="126"/>
      <c r="AF91" s="126"/>
      <c r="AG91" s="126"/>
      <c r="AH91" s="128"/>
    </row>
    <row r="92" spans="6:34" x14ac:dyDescent="0.25">
      <c r="F92" s="67">
        <f t="shared" si="1"/>
        <v>86</v>
      </c>
      <c r="G92" s="125">
        <v>1460</v>
      </c>
      <c r="H92" s="130"/>
      <c r="I92" s="130"/>
      <c r="J92" s="130"/>
      <c r="K92" s="126"/>
      <c r="L92" s="126">
        <v>693</v>
      </c>
      <c r="M92" s="126"/>
      <c r="N92" s="126"/>
      <c r="O92" s="128"/>
      <c r="P92" s="126">
        <v>27300</v>
      </c>
      <c r="Q92" s="125">
        <v>1445</v>
      </c>
      <c r="R92" s="127">
        <v>1304</v>
      </c>
      <c r="S92" s="126"/>
      <c r="T92" s="126"/>
      <c r="U92" s="126"/>
      <c r="V92" s="129">
        <v>1000</v>
      </c>
      <c r="W92" s="126"/>
      <c r="X92" s="126"/>
      <c r="Y92" s="127"/>
      <c r="Z92" s="126"/>
      <c r="AA92" s="124">
        <v>335</v>
      </c>
      <c r="AB92" s="126"/>
      <c r="AC92" s="127"/>
      <c r="AD92" s="126"/>
      <c r="AE92" s="126"/>
      <c r="AF92" s="126"/>
      <c r="AG92" s="126"/>
      <c r="AH92" s="128"/>
    </row>
    <row r="93" spans="6:34" x14ac:dyDescent="0.25">
      <c r="F93" s="67">
        <f t="shared" si="1"/>
        <v>87</v>
      </c>
      <c r="G93" s="125">
        <v>501</v>
      </c>
      <c r="H93" s="130"/>
      <c r="I93" s="130"/>
      <c r="J93" s="130"/>
      <c r="K93" s="126"/>
      <c r="L93" s="126">
        <v>1276</v>
      </c>
      <c r="M93" s="126"/>
      <c r="N93" s="126"/>
      <c r="O93" s="128"/>
      <c r="P93" s="126">
        <v>26794</v>
      </c>
      <c r="Q93" s="125">
        <v>1681</v>
      </c>
      <c r="R93" s="127">
        <v>9356</v>
      </c>
      <c r="S93" s="126"/>
      <c r="T93" s="126"/>
      <c r="U93" s="126"/>
      <c r="V93" s="129">
        <v>376</v>
      </c>
      <c r="W93" s="126"/>
      <c r="X93" s="126"/>
      <c r="Y93" s="127"/>
      <c r="Z93" s="126"/>
      <c r="AA93" s="124">
        <v>272</v>
      </c>
      <c r="AB93" s="126"/>
      <c r="AC93" s="127"/>
      <c r="AD93" s="126"/>
      <c r="AE93" s="126"/>
      <c r="AF93" s="126"/>
      <c r="AG93" s="126"/>
      <c r="AH93" s="128"/>
    </row>
    <row r="94" spans="6:34" x14ac:dyDescent="0.25">
      <c r="F94" s="67">
        <f t="shared" si="1"/>
        <v>88</v>
      </c>
      <c r="G94" s="125">
        <v>631</v>
      </c>
      <c r="H94" s="130"/>
      <c r="I94" s="130"/>
      <c r="J94" s="130"/>
      <c r="K94" s="126"/>
      <c r="L94" s="126">
        <v>1160</v>
      </c>
      <c r="M94" s="126"/>
      <c r="N94" s="126"/>
      <c r="O94" s="128"/>
      <c r="P94" s="126">
        <v>26263</v>
      </c>
      <c r="Q94" s="125">
        <v>823</v>
      </c>
      <c r="R94" s="127">
        <v>14000</v>
      </c>
      <c r="S94" s="126"/>
      <c r="T94" s="126"/>
      <c r="U94" s="126"/>
      <c r="V94" s="129">
        <v>268</v>
      </c>
      <c r="W94" s="126"/>
      <c r="X94" s="126"/>
      <c r="Y94" s="127"/>
      <c r="Z94" s="126"/>
      <c r="AA94" s="124">
        <v>305</v>
      </c>
      <c r="AB94" s="126"/>
      <c r="AC94" s="127"/>
      <c r="AD94" s="126"/>
      <c r="AE94" s="126"/>
      <c r="AF94" s="126"/>
      <c r="AG94" s="126"/>
      <c r="AH94" s="128"/>
    </row>
    <row r="95" spans="6:34" x14ac:dyDescent="0.25">
      <c r="F95" s="67">
        <f t="shared" si="1"/>
        <v>89</v>
      </c>
      <c r="G95" s="125">
        <v>6210</v>
      </c>
      <c r="H95" s="130"/>
      <c r="I95" s="130"/>
      <c r="J95" s="130"/>
      <c r="K95" s="126"/>
      <c r="L95" s="126">
        <v>363</v>
      </c>
      <c r="M95" s="126"/>
      <c r="N95" s="126"/>
      <c r="O95" s="128"/>
      <c r="P95" s="126">
        <v>26185</v>
      </c>
      <c r="Q95" s="125">
        <v>1549</v>
      </c>
      <c r="R95" s="127">
        <v>2884</v>
      </c>
      <c r="S95" s="126"/>
      <c r="T95" s="126"/>
      <c r="U95" s="126"/>
      <c r="V95" s="129">
        <v>200</v>
      </c>
      <c r="W95" s="126"/>
      <c r="X95" s="126"/>
      <c r="Y95" s="127"/>
      <c r="Z95" s="126"/>
      <c r="AA95" s="124">
        <v>206</v>
      </c>
      <c r="AB95" s="126"/>
      <c r="AC95" s="127"/>
      <c r="AD95" s="126"/>
      <c r="AE95" s="126"/>
      <c r="AF95" s="126"/>
      <c r="AG95" s="126"/>
      <c r="AH95" s="128"/>
    </row>
    <row r="96" spans="6:34" x14ac:dyDescent="0.25">
      <c r="F96" s="67">
        <f t="shared" si="1"/>
        <v>90</v>
      </c>
      <c r="G96" s="125">
        <v>138</v>
      </c>
      <c r="H96" s="130"/>
      <c r="I96" s="130"/>
      <c r="J96" s="130"/>
      <c r="K96" s="126"/>
      <c r="L96" s="126">
        <v>2173</v>
      </c>
      <c r="M96" s="126"/>
      <c r="N96" s="126"/>
      <c r="O96" s="128"/>
      <c r="P96" s="126">
        <v>24940</v>
      </c>
      <c r="Q96" s="125">
        <v>1630</v>
      </c>
      <c r="R96" s="127">
        <v>1061</v>
      </c>
      <c r="S96" s="126"/>
      <c r="T96" s="126"/>
      <c r="U96" s="126"/>
      <c r="V96" s="129">
        <v>1611</v>
      </c>
      <c r="W96" s="126"/>
      <c r="X96" s="126"/>
      <c r="Y96" s="127"/>
      <c r="Z96" s="126"/>
      <c r="AA96" s="124">
        <v>502</v>
      </c>
      <c r="AB96" s="126"/>
      <c r="AC96" s="127"/>
      <c r="AD96" s="126"/>
      <c r="AE96" s="126"/>
      <c r="AF96" s="126"/>
      <c r="AG96" s="126"/>
      <c r="AH96" s="128"/>
    </row>
    <row r="97" spans="6:34" x14ac:dyDescent="0.25">
      <c r="F97" s="67">
        <f t="shared" si="1"/>
        <v>91</v>
      </c>
      <c r="G97" s="125">
        <v>132</v>
      </c>
      <c r="H97" s="130"/>
      <c r="I97" s="130"/>
      <c r="J97" s="130"/>
      <c r="K97" s="126"/>
      <c r="L97" s="126">
        <v>917</v>
      </c>
      <c r="M97" s="126"/>
      <c r="N97" s="126"/>
      <c r="O97" s="128"/>
      <c r="P97" s="126">
        <v>24594</v>
      </c>
      <c r="Q97" s="125">
        <v>440</v>
      </c>
      <c r="R97" s="127">
        <v>996</v>
      </c>
      <c r="S97" s="126"/>
      <c r="T97" s="126"/>
      <c r="U97" s="126"/>
      <c r="V97" s="129">
        <v>163</v>
      </c>
      <c r="W97" s="126"/>
      <c r="X97" s="126"/>
      <c r="Y97" s="127"/>
      <c r="Z97" s="126"/>
      <c r="AA97" s="124">
        <v>220</v>
      </c>
      <c r="AB97" s="126"/>
      <c r="AC97" s="127"/>
      <c r="AD97" s="126"/>
      <c r="AE97" s="126"/>
      <c r="AF97" s="126"/>
      <c r="AG97" s="126"/>
      <c r="AH97" s="128"/>
    </row>
    <row r="98" spans="6:34" x14ac:dyDescent="0.25">
      <c r="F98" s="67">
        <f t="shared" si="1"/>
        <v>92</v>
      </c>
      <c r="G98" s="125">
        <v>561</v>
      </c>
      <c r="H98" s="130"/>
      <c r="I98" s="130"/>
      <c r="J98" s="130"/>
      <c r="K98" s="126"/>
      <c r="L98" s="126">
        <v>55200</v>
      </c>
      <c r="M98" s="126"/>
      <c r="N98" s="126"/>
      <c r="O98" s="128"/>
      <c r="P98" s="126">
        <v>24000</v>
      </c>
      <c r="Q98" s="125">
        <v>1987</v>
      </c>
      <c r="R98" s="127">
        <v>51000</v>
      </c>
      <c r="S98" s="126"/>
      <c r="T98" s="126"/>
      <c r="U98" s="126"/>
      <c r="V98" s="129">
        <v>206</v>
      </c>
      <c r="W98" s="126"/>
      <c r="X98" s="126"/>
      <c r="Y98" s="127"/>
      <c r="Z98" s="126"/>
      <c r="AA98" s="124">
        <v>504</v>
      </c>
      <c r="AB98" s="126"/>
      <c r="AC98" s="127"/>
      <c r="AD98" s="126"/>
      <c r="AE98" s="126"/>
      <c r="AF98" s="126"/>
      <c r="AG98" s="126"/>
      <c r="AH98" s="128"/>
    </row>
    <row r="99" spans="6:34" x14ac:dyDescent="0.25">
      <c r="F99" s="67">
        <f t="shared" si="1"/>
        <v>93</v>
      </c>
      <c r="G99" s="125">
        <v>43</v>
      </c>
      <c r="H99" s="130"/>
      <c r="I99" s="130"/>
      <c r="J99" s="130"/>
      <c r="K99" s="126"/>
      <c r="L99" s="126">
        <v>56</v>
      </c>
      <c r="M99" s="126"/>
      <c r="N99" s="126"/>
      <c r="O99" s="128"/>
      <c r="P99" s="126">
        <v>23835</v>
      </c>
      <c r="Q99" s="125">
        <v>564</v>
      </c>
      <c r="R99" s="127">
        <v>3252</v>
      </c>
      <c r="S99" s="126"/>
      <c r="T99" s="126"/>
      <c r="U99" s="126"/>
      <c r="V99" s="129">
        <v>1600</v>
      </c>
      <c r="W99" s="126"/>
      <c r="X99" s="126"/>
      <c r="Y99" s="127"/>
      <c r="Z99" s="126"/>
      <c r="AA99" s="124">
        <v>130</v>
      </c>
      <c r="AB99" s="126"/>
      <c r="AC99" s="127"/>
      <c r="AD99" s="126"/>
      <c r="AE99" s="126"/>
      <c r="AF99" s="126"/>
      <c r="AG99" s="126"/>
      <c r="AH99" s="128"/>
    </row>
    <row r="100" spans="6:34" x14ac:dyDescent="0.25">
      <c r="F100" s="67">
        <f t="shared" si="1"/>
        <v>94</v>
      </c>
      <c r="G100" s="125">
        <v>809</v>
      </c>
      <c r="H100" s="130"/>
      <c r="I100" s="130"/>
      <c r="J100" s="130"/>
      <c r="K100" s="126"/>
      <c r="L100" s="126">
        <v>1113</v>
      </c>
      <c r="M100" s="126"/>
      <c r="N100" s="126"/>
      <c r="O100" s="128"/>
      <c r="P100" s="126">
        <v>23100</v>
      </c>
      <c r="Q100" s="125">
        <v>2522</v>
      </c>
      <c r="R100" s="127">
        <v>1336</v>
      </c>
      <c r="S100" s="126"/>
      <c r="T100" s="126"/>
      <c r="U100" s="126"/>
      <c r="V100" s="129">
        <v>333</v>
      </c>
      <c r="W100" s="126"/>
      <c r="X100" s="126"/>
      <c r="Y100" s="127"/>
      <c r="Z100" s="126"/>
      <c r="AA100" s="124">
        <v>187</v>
      </c>
      <c r="AB100" s="126"/>
      <c r="AC100" s="127"/>
      <c r="AD100" s="126"/>
      <c r="AE100" s="126"/>
      <c r="AF100" s="126"/>
      <c r="AG100" s="126"/>
      <c r="AH100" s="128"/>
    </row>
    <row r="101" spans="6:34" x14ac:dyDescent="0.25">
      <c r="F101" s="67">
        <f t="shared" si="1"/>
        <v>95</v>
      </c>
      <c r="G101" s="125">
        <v>733</v>
      </c>
      <c r="H101" s="130"/>
      <c r="I101" s="130"/>
      <c r="J101" s="130"/>
      <c r="K101" s="126"/>
      <c r="L101" s="126">
        <v>509</v>
      </c>
      <c r="M101" s="126"/>
      <c r="N101" s="126"/>
      <c r="O101" s="128"/>
      <c r="P101" s="126">
        <v>22996</v>
      </c>
      <c r="Q101" s="125">
        <v>2127</v>
      </c>
      <c r="R101" s="127">
        <v>94</v>
      </c>
      <c r="S101" s="126"/>
      <c r="T101" s="126"/>
      <c r="U101" s="126"/>
      <c r="V101" s="129">
        <v>335</v>
      </c>
      <c r="W101" s="126"/>
      <c r="X101" s="126"/>
      <c r="Y101" s="127"/>
      <c r="Z101" s="126"/>
      <c r="AA101" s="124">
        <v>220</v>
      </c>
      <c r="AB101" s="126"/>
      <c r="AC101" s="127"/>
      <c r="AD101" s="126"/>
      <c r="AE101" s="126"/>
      <c r="AF101" s="126"/>
      <c r="AG101" s="126"/>
      <c r="AH101" s="128"/>
    </row>
    <row r="102" spans="6:34" x14ac:dyDescent="0.25">
      <c r="F102" s="67">
        <f t="shared" si="1"/>
        <v>96</v>
      </c>
      <c r="G102" s="125">
        <v>290</v>
      </c>
      <c r="H102" s="130"/>
      <c r="I102" s="130"/>
      <c r="J102" s="130"/>
      <c r="K102" s="126"/>
      <c r="L102" s="126">
        <v>6</v>
      </c>
      <c r="M102" s="126"/>
      <c r="N102" s="126"/>
      <c r="O102" s="128"/>
      <c r="P102" s="126">
        <v>22848</v>
      </c>
      <c r="Q102" s="125">
        <v>893</v>
      </c>
      <c r="R102" s="127">
        <v>1818</v>
      </c>
      <c r="S102" s="126"/>
      <c r="T102" s="126"/>
      <c r="U102" s="126"/>
      <c r="V102" s="129">
        <v>243</v>
      </c>
      <c r="W102" s="126"/>
      <c r="X102" s="126"/>
      <c r="Y102" s="127"/>
      <c r="Z102" s="126"/>
      <c r="AA102" s="124">
        <v>107</v>
      </c>
      <c r="AB102" s="126"/>
      <c r="AC102" s="127"/>
      <c r="AD102" s="126"/>
      <c r="AE102" s="126"/>
      <c r="AF102" s="126"/>
      <c r="AG102" s="126"/>
      <c r="AH102" s="128"/>
    </row>
    <row r="103" spans="6:34" x14ac:dyDescent="0.25">
      <c r="F103" s="67">
        <f t="shared" si="1"/>
        <v>97</v>
      </c>
      <c r="G103" s="125">
        <v>657</v>
      </c>
      <c r="H103" s="130"/>
      <c r="I103" s="130"/>
      <c r="J103" s="130"/>
      <c r="K103" s="126"/>
      <c r="L103" s="126">
        <v>2664</v>
      </c>
      <c r="M103" s="126"/>
      <c r="N103" s="126"/>
      <c r="O103" s="128"/>
      <c r="P103" s="126">
        <v>22556</v>
      </c>
      <c r="Q103" s="125">
        <v>84</v>
      </c>
      <c r="R103" s="127">
        <v>1522</v>
      </c>
      <c r="S103" s="126"/>
      <c r="T103" s="126"/>
      <c r="U103" s="126"/>
      <c r="V103" s="129">
        <v>241</v>
      </c>
      <c r="W103" s="126"/>
      <c r="X103" s="126"/>
      <c r="Y103" s="127"/>
      <c r="Z103" s="126"/>
      <c r="AA103" s="124">
        <v>480</v>
      </c>
      <c r="AB103" s="126"/>
      <c r="AC103" s="127"/>
      <c r="AD103" s="126"/>
      <c r="AE103" s="126"/>
      <c r="AF103" s="126"/>
      <c r="AG103" s="126"/>
      <c r="AH103" s="128"/>
    </row>
    <row r="104" spans="6:34" x14ac:dyDescent="0.25">
      <c r="F104" s="67">
        <f t="shared" si="1"/>
        <v>98</v>
      </c>
      <c r="G104" s="125">
        <v>2814</v>
      </c>
      <c r="H104" s="130"/>
      <c r="I104" s="130"/>
      <c r="J104" s="130"/>
      <c r="K104" s="126"/>
      <c r="L104" s="126">
        <v>267</v>
      </c>
      <c r="M104" s="126"/>
      <c r="N104" s="126"/>
      <c r="O104" s="128"/>
      <c r="P104" s="126">
        <v>22503</v>
      </c>
      <c r="Q104" s="125">
        <v>1776</v>
      </c>
      <c r="R104" s="127">
        <v>1473</v>
      </c>
      <c r="S104" s="126"/>
      <c r="T104" s="126"/>
      <c r="U104" s="126"/>
      <c r="V104" s="129">
        <v>104</v>
      </c>
      <c r="W104" s="126"/>
      <c r="X104" s="126"/>
      <c r="Y104" s="127"/>
      <c r="Z104" s="126"/>
      <c r="AA104" s="124">
        <v>395</v>
      </c>
      <c r="AB104" s="126"/>
      <c r="AC104" s="127"/>
      <c r="AD104" s="126"/>
      <c r="AE104" s="126"/>
      <c r="AF104" s="126"/>
      <c r="AG104" s="126"/>
      <c r="AH104" s="128"/>
    </row>
    <row r="105" spans="6:34" x14ac:dyDescent="0.25">
      <c r="F105" s="67">
        <f t="shared" si="1"/>
        <v>99</v>
      </c>
      <c r="G105" s="125">
        <v>887</v>
      </c>
      <c r="H105" s="130"/>
      <c r="I105" s="130"/>
      <c r="J105" s="130"/>
      <c r="K105" s="126"/>
      <c r="L105" s="126">
        <v>2867</v>
      </c>
      <c r="M105" s="126"/>
      <c r="N105" s="126"/>
      <c r="O105" s="128"/>
      <c r="P105" s="126">
        <v>21888</v>
      </c>
      <c r="Q105" s="125">
        <v>143</v>
      </c>
      <c r="R105" s="127">
        <v>692</v>
      </c>
      <c r="S105" s="126"/>
      <c r="T105" s="126"/>
      <c r="U105" s="126"/>
      <c r="V105" s="129">
        <v>133</v>
      </c>
      <c r="W105" s="126"/>
      <c r="X105" s="126"/>
      <c r="Y105" s="127"/>
      <c r="Z105" s="126"/>
      <c r="AA105" s="124">
        <v>21</v>
      </c>
      <c r="AB105" s="126"/>
      <c r="AC105" s="127"/>
      <c r="AD105" s="126"/>
      <c r="AE105" s="126"/>
      <c r="AF105" s="126"/>
      <c r="AG105" s="126"/>
      <c r="AH105" s="128"/>
    </row>
    <row r="106" spans="6:34" x14ac:dyDescent="0.25">
      <c r="F106" s="67">
        <f t="shared" si="1"/>
        <v>100</v>
      </c>
      <c r="G106" s="125">
        <v>1264</v>
      </c>
      <c r="H106" s="130"/>
      <c r="I106" s="130"/>
      <c r="J106" s="130"/>
      <c r="K106" s="126"/>
      <c r="L106" s="126">
        <v>1120</v>
      </c>
      <c r="M106" s="126"/>
      <c r="N106" s="126"/>
      <c r="O106" s="128"/>
      <c r="P106" s="126">
        <v>21810</v>
      </c>
      <c r="Q106" s="125">
        <v>5740</v>
      </c>
      <c r="R106" s="127">
        <v>1565</v>
      </c>
      <c r="S106" s="126"/>
      <c r="T106" s="126"/>
      <c r="U106" s="126"/>
      <c r="V106" s="129">
        <v>4</v>
      </c>
      <c r="W106" s="126"/>
      <c r="X106" s="126"/>
      <c r="Y106" s="127"/>
      <c r="Z106" s="126"/>
      <c r="AA106" s="124">
        <v>200</v>
      </c>
      <c r="AB106" s="126"/>
      <c r="AC106" s="127"/>
      <c r="AD106" s="126"/>
      <c r="AE106" s="126"/>
      <c r="AF106" s="126"/>
      <c r="AG106" s="126"/>
      <c r="AH106" s="128"/>
    </row>
    <row r="107" spans="6:34" x14ac:dyDescent="0.25">
      <c r="F107" s="67">
        <f t="shared" si="1"/>
        <v>101</v>
      </c>
      <c r="G107" s="125">
        <v>796</v>
      </c>
      <c r="H107" s="130"/>
      <c r="I107" s="130"/>
      <c r="J107" s="130"/>
      <c r="K107" s="126"/>
      <c r="L107" s="126">
        <v>7333</v>
      </c>
      <c r="M107" s="126"/>
      <c r="N107" s="126"/>
      <c r="O107" s="128"/>
      <c r="P107" s="126">
        <v>21681</v>
      </c>
      <c r="Q107" s="125">
        <v>5269</v>
      </c>
      <c r="R107" s="127">
        <v>68800</v>
      </c>
      <c r="S107" s="126"/>
      <c r="T107" s="126"/>
      <c r="U107" s="126"/>
      <c r="V107" s="129">
        <v>1436</v>
      </c>
      <c r="W107" s="126"/>
      <c r="X107" s="126"/>
      <c r="Y107" s="127"/>
      <c r="Z107" s="126"/>
      <c r="AA107" s="124">
        <v>29</v>
      </c>
      <c r="AB107" s="126"/>
      <c r="AC107" s="127"/>
      <c r="AD107" s="126"/>
      <c r="AE107" s="126"/>
      <c r="AF107" s="126"/>
      <c r="AG107" s="126"/>
      <c r="AH107" s="128"/>
    </row>
    <row r="108" spans="6:34" x14ac:dyDescent="0.25">
      <c r="F108" s="67">
        <f t="shared" si="1"/>
        <v>102</v>
      </c>
      <c r="G108" s="125">
        <v>1542</v>
      </c>
      <c r="H108" s="130"/>
      <c r="I108" s="130"/>
      <c r="J108" s="130"/>
      <c r="K108" s="126"/>
      <c r="L108" s="126">
        <v>2795</v>
      </c>
      <c r="M108" s="126"/>
      <c r="N108" s="126"/>
      <c r="O108" s="128"/>
      <c r="P108" s="126">
        <v>21000</v>
      </c>
      <c r="Q108" s="125">
        <v>1047</v>
      </c>
      <c r="R108" s="127">
        <v>546</v>
      </c>
      <c r="S108" s="126"/>
      <c r="T108" s="126"/>
      <c r="U108" s="126"/>
      <c r="V108" s="129">
        <v>1385</v>
      </c>
      <c r="W108" s="126"/>
      <c r="X108" s="126"/>
      <c r="Y108" s="127"/>
      <c r="Z108" s="126"/>
      <c r="AA108" s="124">
        <v>37</v>
      </c>
      <c r="AB108" s="126"/>
      <c r="AC108" s="127"/>
      <c r="AD108" s="126"/>
      <c r="AE108" s="126"/>
      <c r="AF108" s="126"/>
      <c r="AG108" s="126"/>
      <c r="AH108" s="128"/>
    </row>
    <row r="109" spans="6:34" x14ac:dyDescent="0.25">
      <c r="F109" s="67">
        <f t="shared" si="1"/>
        <v>103</v>
      </c>
      <c r="G109" s="125">
        <v>129</v>
      </c>
      <c r="H109" s="130"/>
      <c r="I109" s="130"/>
      <c r="J109" s="130"/>
      <c r="K109" s="126"/>
      <c r="L109" s="126">
        <v>1418</v>
      </c>
      <c r="M109" s="126"/>
      <c r="N109" s="126"/>
      <c r="O109" s="128"/>
      <c r="P109" s="126">
        <v>20067</v>
      </c>
      <c r="Q109" s="125">
        <v>486</v>
      </c>
      <c r="R109" s="127">
        <v>1946</v>
      </c>
      <c r="S109" s="126"/>
      <c r="T109" s="126"/>
      <c r="U109" s="126"/>
      <c r="V109" s="129">
        <v>1600</v>
      </c>
      <c r="W109" s="126"/>
      <c r="X109" s="126"/>
      <c r="Y109" s="127"/>
      <c r="Z109" s="126"/>
      <c r="AA109" s="124">
        <v>431</v>
      </c>
      <c r="AB109" s="126"/>
      <c r="AC109" s="127"/>
      <c r="AD109" s="126"/>
      <c r="AE109" s="126"/>
      <c r="AF109" s="126"/>
      <c r="AG109" s="126"/>
      <c r="AH109" s="128"/>
    </row>
    <row r="110" spans="6:34" x14ac:dyDescent="0.25">
      <c r="F110" s="67">
        <f t="shared" si="1"/>
        <v>104</v>
      </c>
      <c r="G110" s="125">
        <v>5805</v>
      </c>
      <c r="H110" s="130"/>
      <c r="I110" s="130"/>
      <c r="J110" s="130"/>
      <c r="K110" s="126"/>
      <c r="L110" s="126">
        <v>1505</v>
      </c>
      <c r="M110" s="126"/>
      <c r="N110" s="126"/>
      <c r="O110" s="128"/>
      <c r="P110" s="126">
        <v>19767</v>
      </c>
      <c r="Q110" s="125">
        <v>60600</v>
      </c>
      <c r="R110" s="127">
        <v>25994</v>
      </c>
      <c r="S110" s="126"/>
      <c r="T110" s="126"/>
      <c r="U110" s="126"/>
      <c r="V110" s="129">
        <v>400</v>
      </c>
      <c r="W110" s="126"/>
      <c r="X110" s="126"/>
      <c r="Y110" s="127"/>
      <c r="Z110" s="126"/>
      <c r="AA110" s="124">
        <v>476</v>
      </c>
      <c r="AB110" s="126"/>
      <c r="AC110" s="127"/>
      <c r="AD110" s="126"/>
      <c r="AE110" s="126"/>
      <c r="AF110" s="126"/>
      <c r="AG110" s="126"/>
      <c r="AH110" s="128"/>
    </row>
    <row r="111" spans="6:34" x14ac:dyDescent="0.25">
      <c r="F111" s="67">
        <f t="shared" si="1"/>
        <v>105</v>
      </c>
      <c r="G111" s="125">
        <v>1821</v>
      </c>
      <c r="H111" s="130"/>
      <c r="I111" s="130"/>
      <c r="J111" s="130"/>
      <c r="K111" s="126"/>
      <c r="L111" s="126">
        <v>4052</v>
      </c>
      <c r="M111" s="126"/>
      <c r="N111" s="126"/>
      <c r="O111" s="128"/>
      <c r="P111" s="126">
        <v>19526</v>
      </c>
      <c r="Q111" s="125">
        <v>2436</v>
      </c>
      <c r="R111" s="127">
        <v>20800</v>
      </c>
      <c r="S111" s="126"/>
      <c r="T111" s="126"/>
      <c r="U111" s="126"/>
      <c r="V111" s="129">
        <v>72</v>
      </c>
      <c r="W111" s="126"/>
      <c r="X111" s="126"/>
      <c r="Y111" s="127"/>
      <c r="Z111" s="126"/>
      <c r="AA111" s="124">
        <v>740</v>
      </c>
      <c r="AB111" s="126"/>
      <c r="AC111" s="127"/>
      <c r="AD111" s="126"/>
      <c r="AE111" s="126"/>
      <c r="AF111" s="126"/>
      <c r="AG111" s="126"/>
      <c r="AH111" s="128"/>
    </row>
    <row r="112" spans="6:34" x14ac:dyDescent="0.25">
      <c r="F112" s="67">
        <f t="shared" si="1"/>
        <v>106</v>
      </c>
      <c r="G112" s="125">
        <v>11863</v>
      </c>
      <c r="H112" s="130"/>
      <c r="I112" s="130"/>
      <c r="J112" s="130"/>
      <c r="K112" s="126"/>
      <c r="L112" s="126">
        <v>3744</v>
      </c>
      <c r="M112" s="126"/>
      <c r="N112" s="126"/>
      <c r="O112" s="128"/>
      <c r="P112" s="126">
        <v>18962</v>
      </c>
      <c r="Q112" s="125">
        <v>6901</v>
      </c>
      <c r="R112" s="127">
        <v>1868</v>
      </c>
      <c r="S112" s="126"/>
      <c r="T112" s="126"/>
      <c r="U112" s="126"/>
      <c r="V112" s="129">
        <v>660</v>
      </c>
      <c r="W112" s="126"/>
      <c r="X112" s="126"/>
      <c r="Y112" s="127"/>
      <c r="Z112" s="126"/>
      <c r="AA112" s="124">
        <v>177</v>
      </c>
      <c r="AB112" s="126"/>
      <c r="AC112" s="127"/>
      <c r="AD112" s="126"/>
      <c r="AE112" s="126"/>
      <c r="AF112" s="126"/>
      <c r="AG112" s="126"/>
      <c r="AH112" s="128"/>
    </row>
    <row r="113" spans="6:34" x14ac:dyDescent="0.25">
      <c r="F113" s="67">
        <f t="shared" si="1"/>
        <v>107</v>
      </c>
      <c r="G113" s="125">
        <v>4270</v>
      </c>
      <c r="H113" s="130"/>
      <c r="I113" s="130"/>
      <c r="J113" s="130"/>
      <c r="K113" s="126"/>
      <c r="L113" s="126">
        <v>2459</v>
      </c>
      <c r="M113" s="126"/>
      <c r="N113" s="126"/>
      <c r="O113" s="128"/>
      <c r="P113" s="126">
        <v>18450</v>
      </c>
      <c r="Q113" s="125">
        <v>742</v>
      </c>
      <c r="R113" s="127">
        <v>2534</v>
      </c>
      <c r="S113" s="126"/>
      <c r="T113" s="126"/>
      <c r="U113" s="126"/>
      <c r="V113" s="129">
        <v>144</v>
      </c>
      <c r="W113" s="126"/>
      <c r="X113" s="126"/>
      <c r="Y113" s="127"/>
      <c r="Z113" s="126"/>
      <c r="AA113" s="124">
        <v>198</v>
      </c>
      <c r="AB113" s="126"/>
      <c r="AC113" s="127"/>
      <c r="AD113" s="126"/>
      <c r="AE113" s="126"/>
      <c r="AF113" s="126"/>
      <c r="AG113" s="126"/>
      <c r="AH113" s="128"/>
    </row>
    <row r="114" spans="6:34" x14ac:dyDescent="0.25">
      <c r="F114" s="67">
        <f t="shared" si="1"/>
        <v>108</v>
      </c>
      <c r="G114" s="125">
        <v>613</v>
      </c>
      <c r="H114" s="130"/>
      <c r="I114" s="130"/>
      <c r="J114" s="130"/>
      <c r="K114" s="126"/>
      <c r="L114" s="126">
        <v>965</v>
      </c>
      <c r="M114" s="126"/>
      <c r="N114" s="126"/>
      <c r="O114" s="128"/>
      <c r="P114" s="126">
        <v>17871</v>
      </c>
      <c r="Q114" s="125">
        <v>1575</v>
      </c>
      <c r="R114" s="127">
        <v>1113.0999999999999</v>
      </c>
      <c r="S114" s="126"/>
      <c r="T114" s="126"/>
      <c r="U114" s="126"/>
      <c r="V114" s="129">
        <v>12</v>
      </c>
      <c r="W114" s="126"/>
      <c r="X114" s="126"/>
      <c r="Y114" s="127"/>
      <c r="Z114" s="126"/>
      <c r="AA114" s="124">
        <v>54</v>
      </c>
      <c r="AB114" s="126"/>
      <c r="AC114" s="127"/>
      <c r="AD114" s="126"/>
      <c r="AE114" s="126"/>
      <c r="AF114" s="126"/>
      <c r="AG114" s="126"/>
      <c r="AH114" s="128"/>
    </row>
    <row r="115" spans="6:34" x14ac:dyDescent="0.25">
      <c r="F115" s="67">
        <f t="shared" si="1"/>
        <v>109</v>
      </c>
      <c r="G115" s="125">
        <v>4900</v>
      </c>
      <c r="H115" s="130"/>
      <c r="I115" s="130"/>
      <c r="J115" s="130"/>
      <c r="K115" s="126"/>
      <c r="L115" s="126">
        <v>1019</v>
      </c>
      <c r="M115" s="126"/>
      <c r="N115" s="126"/>
      <c r="O115" s="128"/>
      <c r="P115" s="126">
        <v>17813</v>
      </c>
      <c r="Q115" s="125">
        <v>1409</v>
      </c>
      <c r="R115" s="127">
        <v>5800</v>
      </c>
      <c r="S115" s="126"/>
      <c r="T115" s="126"/>
      <c r="U115" s="126"/>
      <c r="V115" s="129">
        <v>321</v>
      </c>
      <c r="W115" s="126"/>
      <c r="X115" s="126"/>
      <c r="Y115" s="127"/>
      <c r="Z115" s="126"/>
      <c r="AA115" s="124">
        <v>288</v>
      </c>
      <c r="AB115" s="126"/>
      <c r="AC115" s="127"/>
      <c r="AD115" s="126"/>
      <c r="AE115" s="126"/>
      <c r="AF115" s="126"/>
      <c r="AG115" s="126"/>
      <c r="AH115" s="128"/>
    </row>
    <row r="116" spans="6:34" x14ac:dyDescent="0.25">
      <c r="F116" s="67">
        <f t="shared" si="1"/>
        <v>110</v>
      </c>
      <c r="G116" s="125">
        <v>7090</v>
      </c>
      <c r="H116" s="130"/>
      <c r="I116" s="130"/>
      <c r="J116" s="130"/>
      <c r="K116" s="126"/>
      <c r="L116" s="126">
        <v>1358</v>
      </c>
      <c r="M116" s="126"/>
      <c r="N116" s="126"/>
      <c r="O116" s="128"/>
      <c r="P116" s="126">
        <v>17730</v>
      </c>
      <c r="Q116" s="125">
        <v>2376</v>
      </c>
      <c r="R116" s="127">
        <v>1494</v>
      </c>
      <c r="S116" s="126"/>
      <c r="T116" s="126"/>
      <c r="U116" s="126"/>
      <c r="V116" s="129">
        <v>246</v>
      </c>
      <c r="W116" s="126"/>
      <c r="X116" s="126"/>
      <c r="Y116" s="127"/>
      <c r="Z116" s="126"/>
      <c r="AA116" s="124">
        <v>124</v>
      </c>
      <c r="AB116" s="126"/>
      <c r="AC116" s="127"/>
      <c r="AD116" s="126"/>
      <c r="AE116" s="126"/>
      <c r="AF116" s="126"/>
      <c r="AG116" s="126"/>
      <c r="AH116" s="128"/>
    </row>
    <row r="117" spans="6:34" x14ac:dyDescent="0.25">
      <c r="F117" s="67">
        <f t="shared" si="1"/>
        <v>111</v>
      </c>
      <c r="G117" s="125">
        <v>695</v>
      </c>
      <c r="H117" s="130"/>
      <c r="I117" s="130"/>
      <c r="J117" s="130"/>
      <c r="K117" s="126"/>
      <c r="L117" s="126">
        <v>3967</v>
      </c>
      <c r="M117" s="126"/>
      <c r="N117" s="126"/>
      <c r="O117" s="128"/>
      <c r="P117" s="126">
        <v>17640</v>
      </c>
      <c r="Q117" s="125">
        <v>878</v>
      </c>
      <c r="R117" s="127">
        <v>3719</v>
      </c>
      <c r="S117" s="126"/>
      <c r="T117" s="126"/>
      <c r="U117" s="126"/>
      <c r="V117" s="129">
        <v>165</v>
      </c>
      <c r="W117" s="126"/>
      <c r="X117" s="126"/>
      <c r="Y117" s="127"/>
      <c r="Z117" s="126"/>
      <c r="AA117" s="124">
        <v>178</v>
      </c>
      <c r="AB117" s="126"/>
      <c r="AC117" s="127"/>
      <c r="AD117" s="126"/>
      <c r="AE117" s="126"/>
      <c r="AF117" s="126"/>
      <c r="AG117" s="126"/>
      <c r="AH117" s="128"/>
    </row>
    <row r="118" spans="6:34" x14ac:dyDescent="0.25">
      <c r="F118" s="67">
        <f t="shared" si="1"/>
        <v>112</v>
      </c>
      <c r="G118" s="125">
        <v>722</v>
      </c>
      <c r="H118" s="130"/>
      <c r="I118" s="130"/>
      <c r="J118" s="130"/>
      <c r="K118" s="126"/>
      <c r="L118" s="126">
        <v>2087</v>
      </c>
      <c r="M118" s="126"/>
      <c r="N118" s="126"/>
      <c r="O118" s="128"/>
      <c r="P118" s="126">
        <v>17329</v>
      </c>
      <c r="Q118" s="125">
        <v>1352</v>
      </c>
      <c r="R118" s="127">
        <v>1833</v>
      </c>
      <c r="S118" s="126"/>
      <c r="T118" s="126"/>
      <c r="U118" s="126"/>
      <c r="V118" s="129">
        <v>76</v>
      </c>
      <c r="W118" s="126"/>
      <c r="X118" s="126"/>
      <c r="Y118" s="127"/>
      <c r="Z118" s="126"/>
      <c r="AA118" s="124">
        <v>95</v>
      </c>
      <c r="AB118" s="126"/>
      <c r="AC118" s="127"/>
      <c r="AD118" s="126"/>
      <c r="AE118" s="126"/>
      <c r="AF118" s="126"/>
      <c r="AG118" s="126"/>
      <c r="AH118" s="128"/>
    </row>
    <row r="119" spans="6:34" x14ac:dyDescent="0.25">
      <c r="F119" s="67">
        <f t="shared" si="1"/>
        <v>113</v>
      </c>
      <c r="G119" s="125">
        <v>1814</v>
      </c>
      <c r="H119" s="130"/>
      <c r="I119" s="130"/>
      <c r="J119" s="130"/>
      <c r="K119" s="126"/>
      <c r="L119" s="126">
        <v>4327</v>
      </c>
      <c r="M119" s="126"/>
      <c r="N119" s="126"/>
      <c r="O119" s="128"/>
      <c r="P119" s="126">
        <v>17215</v>
      </c>
      <c r="Q119" s="125">
        <v>1146</v>
      </c>
      <c r="R119" s="127">
        <v>326</v>
      </c>
      <c r="S119" s="126"/>
      <c r="T119" s="126"/>
      <c r="U119" s="126"/>
      <c r="V119" s="129">
        <v>250</v>
      </c>
      <c r="W119" s="126"/>
      <c r="X119" s="126"/>
      <c r="Y119" s="127"/>
      <c r="Z119" s="126"/>
      <c r="AA119" s="124">
        <v>155</v>
      </c>
      <c r="AB119" s="126"/>
      <c r="AC119" s="127"/>
      <c r="AD119" s="126"/>
      <c r="AE119" s="126"/>
      <c r="AF119" s="126"/>
      <c r="AG119" s="126"/>
      <c r="AH119" s="128"/>
    </row>
    <row r="120" spans="6:34" x14ac:dyDescent="0.25">
      <c r="F120" s="67">
        <f t="shared" si="1"/>
        <v>114</v>
      </c>
      <c r="G120" s="125">
        <v>1881</v>
      </c>
      <c r="H120" s="130"/>
      <c r="I120" s="130"/>
      <c r="J120" s="130"/>
      <c r="K120" s="126"/>
      <c r="L120" s="126">
        <v>3240</v>
      </c>
      <c r="M120" s="126"/>
      <c r="N120" s="126"/>
      <c r="O120" s="128"/>
      <c r="P120" s="126">
        <v>17040</v>
      </c>
      <c r="Q120" s="125">
        <v>1643</v>
      </c>
      <c r="R120" s="127">
        <v>98000</v>
      </c>
      <c r="S120" s="126"/>
      <c r="T120" s="126"/>
      <c r="U120" s="126"/>
      <c r="V120" s="129">
        <v>1400</v>
      </c>
      <c r="W120" s="126"/>
      <c r="X120" s="126"/>
      <c r="Y120" s="127"/>
      <c r="Z120" s="126"/>
      <c r="AA120" s="124">
        <v>664</v>
      </c>
      <c r="AB120" s="126"/>
      <c r="AC120" s="127"/>
      <c r="AD120" s="126"/>
      <c r="AE120" s="126"/>
      <c r="AF120" s="126"/>
      <c r="AG120" s="126"/>
      <c r="AH120" s="128"/>
    </row>
    <row r="121" spans="6:34" x14ac:dyDescent="0.25">
      <c r="F121" s="67">
        <f t="shared" si="1"/>
        <v>115</v>
      </c>
      <c r="G121" s="125">
        <v>14135</v>
      </c>
      <c r="H121" s="130"/>
      <c r="I121" s="130"/>
      <c r="J121" s="130"/>
      <c r="K121" s="126"/>
      <c r="L121" s="126">
        <v>1716</v>
      </c>
      <c r="M121" s="126"/>
      <c r="N121" s="126"/>
      <c r="O121" s="128"/>
      <c r="P121" s="126">
        <v>16777</v>
      </c>
      <c r="Q121" s="125">
        <v>2412</v>
      </c>
      <c r="R121" s="127">
        <v>2322</v>
      </c>
      <c r="S121" s="126"/>
      <c r="T121" s="126"/>
      <c r="U121" s="126"/>
      <c r="V121" s="129">
        <v>327</v>
      </c>
      <c r="W121" s="126"/>
      <c r="X121" s="126"/>
      <c r="Y121" s="127"/>
      <c r="Z121" s="126"/>
      <c r="AA121" s="124">
        <v>121</v>
      </c>
      <c r="AB121" s="126"/>
      <c r="AC121" s="127"/>
      <c r="AD121" s="126"/>
      <c r="AE121" s="126"/>
      <c r="AF121" s="126"/>
      <c r="AG121" s="126"/>
      <c r="AH121" s="128"/>
    </row>
    <row r="122" spans="6:34" x14ac:dyDescent="0.25">
      <c r="F122" s="67">
        <f t="shared" si="1"/>
        <v>116</v>
      </c>
      <c r="G122" s="125">
        <v>4778</v>
      </c>
      <c r="H122" s="130"/>
      <c r="I122" s="130"/>
      <c r="J122" s="130"/>
      <c r="K122" s="126"/>
      <c r="L122" s="126">
        <v>1140</v>
      </c>
      <c r="M122" s="126"/>
      <c r="N122" s="126"/>
      <c r="O122" s="128"/>
      <c r="P122" s="126">
        <v>16725</v>
      </c>
      <c r="Q122" s="125">
        <v>696</v>
      </c>
      <c r="R122" s="127">
        <v>769.1</v>
      </c>
      <c r="S122" s="126"/>
      <c r="T122" s="126"/>
      <c r="U122" s="126"/>
      <c r="V122" s="129">
        <v>307</v>
      </c>
      <c r="W122" s="126"/>
      <c r="X122" s="126"/>
      <c r="Y122" s="127"/>
      <c r="Z122" s="126"/>
      <c r="AA122" s="124">
        <v>282</v>
      </c>
      <c r="AB122" s="126"/>
      <c r="AC122" s="127"/>
      <c r="AD122" s="126"/>
      <c r="AE122" s="126"/>
      <c r="AF122" s="126"/>
      <c r="AG122" s="126"/>
      <c r="AH122" s="128"/>
    </row>
    <row r="123" spans="6:34" x14ac:dyDescent="0.25">
      <c r="F123" s="67">
        <f t="shared" si="1"/>
        <v>117</v>
      </c>
      <c r="G123" s="125">
        <v>2189</v>
      </c>
      <c r="H123" s="130"/>
      <c r="I123" s="130"/>
      <c r="J123" s="130"/>
      <c r="K123" s="126"/>
      <c r="L123" s="126">
        <v>1348</v>
      </c>
      <c r="M123" s="126"/>
      <c r="N123" s="126"/>
      <c r="O123" s="128"/>
      <c r="P123" s="126">
        <v>15738</v>
      </c>
      <c r="Q123" s="125">
        <v>1469</v>
      </c>
      <c r="R123" s="127">
        <v>6996.8</v>
      </c>
      <c r="S123" s="126"/>
      <c r="T123" s="126"/>
      <c r="U123" s="126"/>
      <c r="V123" s="129">
        <v>214</v>
      </c>
      <c r="W123" s="126"/>
      <c r="X123" s="126"/>
      <c r="Y123" s="127"/>
      <c r="Z123" s="126"/>
      <c r="AA123" s="124">
        <v>446</v>
      </c>
      <c r="AB123" s="126"/>
      <c r="AC123" s="127"/>
      <c r="AD123" s="126"/>
      <c r="AE123" s="126"/>
      <c r="AF123" s="126"/>
      <c r="AG123" s="126"/>
      <c r="AH123" s="128"/>
    </row>
    <row r="124" spans="6:34" x14ac:dyDescent="0.25">
      <c r="F124" s="67">
        <f t="shared" si="1"/>
        <v>118</v>
      </c>
      <c r="G124" s="125">
        <v>30</v>
      </c>
      <c r="H124" s="130"/>
      <c r="I124" s="130"/>
      <c r="J124" s="130"/>
      <c r="K124" s="126"/>
      <c r="L124" s="126">
        <v>2979</v>
      </c>
      <c r="M124" s="126"/>
      <c r="N124" s="126"/>
      <c r="O124" s="128"/>
      <c r="P124" s="126">
        <v>15595</v>
      </c>
      <c r="Q124" s="125">
        <v>1676</v>
      </c>
      <c r="R124" s="127">
        <v>80240</v>
      </c>
      <c r="S124" s="126"/>
      <c r="T124" s="126"/>
      <c r="U124" s="126"/>
      <c r="V124" s="129">
        <v>102</v>
      </c>
      <c r="W124" s="126"/>
      <c r="X124" s="126"/>
      <c r="Y124" s="127"/>
      <c r="Z124" s="126"/>
      <c r="AA124" s="124">
        <v>226</v>
      </c>
      <c r="AB124" s="126"/>
      <c r="AC124" s="127"/>
      <c r="AD124" s="126"/>
      <c r="AE124" s="126"/>
      <c r="AF124" s="126"/>
      <c r="AG124" s="126"/>
      <c r="AH124" s="128"/>
    </row>
    <row r="125" spans="6:34" x14ac:dyDescent="0.25">
      <c r="F125" s="67">
        <f t="shared" si="1"/>
        <v>119</v>
      </c>
      <c r="G125" s="125">
        <v>22540</v>
      </c>
      <c r="H125" s="130"/>
      <c r="I125" s="130"/>
      <c r="J125" s="130"/>
      <c r="K125" s="126"/>
      <c r="L125" s="126">
        <v>3299</v>
      </c>
      <c r="M125" s="126"/>
      <c r="N125" s="126"/>
      <c r="O125" s="128"/>
      <c r="P125" s="126">
        <v>15510</v>
      </c>
      <c r="Q125" s="125">
        <v>752</v>
      </c>
      <c r="R125" s="127">
        <v>539</v>
      </c>
      <c r="S125" s="126"/>
      <c r="T125" s="126"/>
      <c r="U125" s="126"/>
      <c r="V125" s="129">
        <v>63</v>
      </c>
      <c r="W125" s="126"/>
      <c r="X125" s="126"/>
      <c r="Y125" s="127"/>
      <c r="Z125" s="126"/>
      <c r="AA125" s="124">
        <v>343</v>
      </c>
      <c r="AB125" s="126"/>
      <c r="AC125" s="127"/>
      <c r="AD125" s="126"/>
      <c r="AE125" s="126"/>
      <c r="AF125" s="126"/>
      <c r="AG125" s="126"/>
      <c r="AH125" s="128"/>
    </row>
    <row r="126" spans="6:34" x14ac:dyDescent="0.25">
      <c r="F126" s="67">
        <f t="shared" si="1"/>
        <v>120</v>
      </c>
      <c r="G126" s="125">
        <v>1773</v>
      </c>
      <c r="H126" s="130"/>
      <c r="I126" s="130"/>
      <c r="J126" s="130"/>
      <c r="K126" s="126"/>
      <c r="L126" s="126">
        <v>139</v>
      </c>
      <c r="M126" s="126"/>
      <c r="N126" s="126"/>
      <c r="O126" s="128"/>
      <c r="P126" s="126">
        <v>15323</v>
      </c>
      <c r="Q126" s="125">
        <v>1170</v>
      </c>
      <c r="R126" s="127">
        <v>474</v>
      </c>
      <c r="S126" s="126"/>
      <c r="T126" s="126"/>
      <c r="U126" s="126"/>
      <c r="V126" s="129">
        <v>338</v>
      </c>
      <c r="W126" s="126"/>
      <c r="X126" s="126"/>
      <c r="Y126" s="127"/>
      <c r="Z126" s="126"/>
      <c r="AA126" s="124">
        <v>444</v>
      </c>
      <c r="AB126" s="126"/>
      <c r="AC126" s="127"/>
      <c r="AD126" s="126"/>
      <c r="AE126" s="126"/>
      <c r="AF126" s="126"/>
      <c r="AG126" s="126"/>
      <c r="AH126" s="128"/>
    </row>
    <row r="127" spans="6:34" x14ac:dyDescent="0.25">
      <c r="F127" s="67">
        <f t="shared" si="1"/>
        <v>121</v>
      </c>
      <c r="G127" s="125">
        <v>145</v>
      </c>
      <c r="H127" s="130"/>
      <c r="I127" s="130"/>
      <c r="J127" s="130"/>
      <c r="K127" s="126"/>
      <c r="L127" s="126">
        <v>620</v>
      </c>
      <c r="M127" s="126"/>
      <c r="N127" s="126"/>
      <c r="O127" s="128"/>
      <c r="P127" s="126">
        <v>15014</v>
      </c>
      <c r="Q127" s="125">
        <v>400</v>
      </c>
      <c r="R127" s="127">
        <v>1886</v>
      </c>
      <c r="S127" s="126"/>
      <c r="T127" s="126"/>
      <c r="U127" s="126"/>
      <c r="V127" s="129">
        <v>8376</v>
      </c>
      <c r="W127" s="126"/>
      <c r="X127" s="126"/>
      <c r="Y127" s="127"/>
      <c r="Z127" s="126"/>
      <c r="AA127" s="124">
        <v>117</v>
      </c>
      <c r="AB127" s="126"/>
      <c r="AC127" s="127"/>
      <c r="AD127" s="126"/>
      <c r="AE127" s="126"/>
      <c r="AF127" s="126"/>
      <c r="AG127" s="126"/>
      <c r="AH127" s="128"/>
    </row>
    <row r="128" spans="6:34" x14ac:dyDescent="0.25">
      <c r="F128" s="67">
        <f t="shared" si="1"/>
        <v>122</v>
      </c>
      <c r="G128" s="125">
        <v>1188</v>
      </c>
      <c r="H128" s="130"/>
      <c r="I128" s="130"/>
      <c r="J128" s="130"/>
      <c r="K128" s="126"/>
      <c r="L128" s="126">
        <v>669</v>
      </c>
      <c r="M128" s="126"/>
      <c r="N128" s="126"/>
      <c r="O128" s="128"/>
      <c r="P128" s="126">
        <v>14770</v>
      </c>
      <c r="Q128" s="125">
        <v>577</v>
      </c>
      <c r="R128" s="127">
        <v>85400</v>
      </c>
      <c r="S128" s="126"/>
      <c r="T128" s="126"/>
      <c r="U128" s="126"/>
      <c r="V128" s="128"/>
      <c r="W128" s="126"/>
      <c r="X128" s="126"/>
      <c r="Y128" s="127"/>
      <c r="Z128" s="126"/>
      <c r="AA128" s="124">
        <v>30</v>
      </c>
      <c r="AB128" s="126"/>
      <c r="AC128" s="127"/>
      <c r="AD128" s="126"/>
      <c r="AE128" s="126"/>
      <c r="AF128" s="126"/>
      <c r="AG128" s="126"/>
      <c r="AH128" s="128"/>
    </row>
    <row r="129" spans="6:34" x14ac:dyDescent="0.25">
      <c r="F129" s="67">
        <f t="shared" si="1"/>
        <v>123</v>
      </c>
      <c r="G129" s="125">
        <v>1130</v>
      </c>
      <c r="H129" s="130"/>
      <c r="I129" s="130"/>
      <c r="J129" s="130"/>
      <c r="K129" s="126"/>
      <c r="L129" s="126">
        <v>843</v>
      </c>
      <c r="M129" s="126"/>
      <c r="N129" s="126"/>
      <c r="O129" s="128"/>
      <c r="P129" s="126">
        <v>14617</v>
      </c>
      <c r="Q129" s="125">
        <v>3845</v>
      </c>
      <c r="R129" s="127">
        <v>165000</v>
      </c>
      <c r="S129" s="126"/>
      <c r="T129" s="126"/>
      <c r="U129" s="126"/>
      <c r="V129" s="128"/>
      <c r="W129" s="126"/>
      <c r="X129" s="126"/>
      <c r="Y129" s="127"/>
      <c r="Z129" s="126"/>
      <c r="AA129" s="124">
        <v>264</v>
      </c>
      <c r="AB129" s="126"/>
      <c r="AC129" s="127"/>
      <c r="AD129" s="126"/>
      <c r="AE129" s="126"/>
      <c r="AF129" s="126"/>
      <c r="AG129" s="126"/>
      <c r="AH129" s="128"/>
    </row>
    <row r="130" spans="6:34" x14ac:dyDescent="0.25">
      <c r="F130" s="67">
        <f t="shared" si="1"/>
        <v>124</v>
      </c>
      <c r="G130" s="125">
        <v>65240</v>
      </c>
      <c r="H130" s="130"/>
      <c r="I130" s="130"/>
      <c r="J130" s="130"/>
      <c r="K130" s="126"/>
      <c r="L130" s="126">
        <v>1709</v>
      </c>
      <c r="M130" s="126"/>
      <c r="N130" s="126"/>
      <c r="O130" s="128"/>
      <c r="P130" s="126">
        <v>14444</v>
      </c>
      <c r="Q130" s="125">
        <v>0</v>
      </c>
      <c r="R130" s="127">
        <v>23700</v>
      </c>
      <c r="S130" s="126"/>
      <c r="T130" s="126"/>
      <c r="U130" s="126"/>
      <c r="V130" s="128"/>
      <c r="W130" s="126"/>
      <c r="X130" s="126"/>
      <c r="Y130" s="127"/>
      <c r="Z130" s="126"/>
      <c r="AA130" s="124">
        <v>293</v>
      </c>
      <c r="AB130" s="126"/>
      <c r="AC130" s="127"/>
      <c r="AD130" s="126"/>
      <c r="AE130" s="126"/>
      <c r="AF130" s="126"/>
      <c r="AG130" s="126"/>
      <c r="AH130" s="128"/>
    </row>
    <row r="131" spans="6:34" x14ac:dyDescent="0.25">
      <c r="F131" s="67">
        <f t="shared" si="1"/>
        <v>125</v>
      </c>
      <c r="G131" s="125">
        <v>579</v>
      </c>
      <c r="H131" s="130"/>
      <c r="I131" s="130"/>
      <c r="J131" s="130"/>
      <c r="K131" s="126"/>
      <c r="L131" s="126">
        <v>1539</v>
      </c>
      <c r="M131" s="126"/>
      <c r="N131" s="126"/>
      <c r="O131" s="128"/>
      <c r="P131" s="126">
        <v>14199</v>
      </c>
      <c r="Q131" s="125">
        <v>2616</v>
      </c>
      <c r="R131" s="127">
        <v>46550</v>
      </c>
      <c r="S131" s="126"/>
      <c r="T131" s="126"/>
      <c r="U131" s="126"/>
      <c r="V131" s="128"/>
      <c r="W131" s="126"/>
      <c r="X131" s="126"/>
      <c r="Y131" s="127"/>
      <c r="Z131" s="126"/>
      <c r="AA131" s="124">
        <v>829</v>
      </c>
      <c r="AB131" s="126"/>
      <c r="AC131" s="127"/>
      <c r="AD131" s="126"/>
      <c r="AE131" s="126"/>
      <c r="AF131" s="126"/>
      <c r="AG131" s="126"/>
      <c r="AH131" s="128"/>
    </row>
    <row r="132" spans="6:34" x14ac:dyDescent="0.25">
      <c r="F132" s="67">
        <f t="shared" si="1"/>
        <v>126</v>
      </c>
      <c r="G132" s="125">
        <v>282</v>
      </c>
      <c r="H132" s="130"/>
      <c r="I132" s="130"/>
      <c r="J132" s="130"/>
      <c r="K132" s="126"/>
      <c r="L132" s="126">
        <v>1980</v>
      </c>
      <c r="M132" s="126"/>
      <c r="N132" s="126"/>
      <c r="O132" s="128"/>
      <c r="P132" s="126">
        <v>14138</v>
      </c>
      <c r="Q132" s="125">
        <v>2349</v>
      </c>
      <c r="R132" s="127">
        <v>1660</v>
      </c>
      <c r="S132" s="126"/>
      <c r="T132" s="126"/>
      <c r="U132" s="126"/>
      <c r="V132" s="128"/>
      <c r="W132" s="126"/>
      <c r="X132" s="126"/>
      <c r="Y132" s="127"/>
      <c r="Z132" s="126"/>
      <c r="AA132" s="124">
        <v>712</v>
      </c>
      <c r="AB132" s="126"/>
      <c r="AC132" s="127"/>
      <c r="AD132" s="126"/>
      <c r="AE132" s="126"/>
      <c r="AF132" s="126"/>
      <c r="AG132" s="126"/>
      <c r="AH132" s="128"/>
    </row>
    <row r="133" spans="6:34" x14ac:dyDescent="0.25">
      <c r="F133" s="67">
        <f t="shared" si="1"/>
        <v>127</v>
      </c>
      <c r="G133" s="125">
        <v>2575</v>
      </c>
      <c r="H133" s="130"/>
      <c r="I133" s="130"/>
      <c r="J133" s="130"/>
      <c r="K133" s="126"/>
      <c r="L133" s="126">
        <v>1939</v>
      </c>
      <c r="M133" s="126"/>
      <c r="N133" s="126"/>
      <c r="O133" s="128"/>
      <c r="P133" s="126">
        <v>14031</v>
      </c>
      <c r="Q133" s="125">
        <v>3235</v>
      </c>
      <c r="R133" s="127">
        <v>2923</v>
      </c>
      <c r="S133" s="126"/>
      <c r="T133" s="126"/>
      <c r="U133" s="126"/>
      <c r="V133" s="128"/>
      <c r="W133" s="126"/>
      <c r="X133" s="126"/>
      <c r="Y133" s="127"/>
      <c r="Z133" s="126"/>
      <c r="AA133" s="124">
        <v>170</v>
      </c>
      <c r="AB133" s="126"/>
      <c r="AC133" s="127"/>
      <c r="AD133" s="126"/>
      <c r="AE133" s="126"/>
      <c r="AF133" s="126"/>
      <c r="AG133" s="126"/>
      <c r="AH133" s="128"/>
    </row>
    <row r="134" spans="6:34" x14ac:dyDescent="0.25">
      <c r="F134" s="67">
        <f t="shared" si="1"/>
        <v>128</v>
      </c>
      <c r="G134" s="125">
        <v>2027</v>
      </c>
      <c r="H134" s="130"/>
      <c r="I134" s="130"/>
      <c r="J134" s="130"/>
      <c r="K134" s="126"/>
      <c r="L134" s="126">
        <v>745</v>
      </c>
      <c r="M134" s="126"/>
      <c r="N134" s="126"/>
      <c r="O134" s="128"/>
      <c r="P134" s="126">
        <v>13180</v>
      </c>
      <c r="Q134" s="125">
        <v>666</v>
      </c>
      <c r="R134" s="127">
        <v>1061</v>
      </c>
      <c r="S134" s="126"/>
      <c r="T134" s="126"/>
      <c r="U134" s="126"/>
      <c r="V134" s="128"/>
      <c r="W134" s="126"/>
      <c r="X134" s="126"/>
      <c r="Y134" s="127"/>
      <c r="Z134" s="126"/>
      <c r="AA134" s="124">
        <v>191</v>
      </c>
      <c r="AB134" s="126"/>
      <c r="AC134" s="127"/>
      <c r="AD134" s="126"/>
      <c r="AE134" s="126"/>
      <c r="AF134" s="126"/>
      <c r="AG134" s="126"/>
      <c r="AH134" s="128"/>
    </row>
    <row r="135" spans="6:34" x14ac:dyDescent="0.25">
      <c r="F135" s="67">
        <f t="shared" si="1"/>
        <v>129</v>
      </c>
      <c r="G135" s="125">
        <v>16310</v>
      </c>
      <c r="H135" s="130"/>
      <c r="I135" s="130"/>
      <c r="J135" s="130"/>
      <c r="K135" s="126"/>
      <c r="L135" s="126">
        <v>1993</v>
      </c>
      <c r="M135" s="126"/>
      <c r="N135" s="126"/>
      <c r="O135" s="128"/>
      <c r="P135" s="126">
        <v>13121</v>
      </c>
      <c r="Q135" s="125">
        <v>604</v>
      </c>
      <c r="R135" s="127">
        <v>761</v>
      </c>
      <c r="S135" s="126"/>
      <c r="T135" s="126"/>
      <c r="U135" s="126"/>
      <c r="V135" s="128"/>
      <c r="W135" s="126"/>
      <c r="X135" s="126"/>
      <c r="Y135" s="127"/>
      <c r="Z135" s="126"/>
      <c r="AA135" s="124">
        <v>11.2</v>
      </c>
      <c r="AB135" s="126"/>
      <c r="AC135" s="127"/>
      <c r="AD135" s="126"/>
      <c r="AE135" s="126"/>
      <c r="AF135" s="126"/>
      <c r="AG135" s="126"/>
      <c r="AH135" s="128"/>
    </row>
    <row r="136" spans="6:34" x14ac:dyDescent="0.25">
      <c r="F136" s="67">
        <f t="shared" si="1"/>
        <v>130</v>
      </c>
      <c r="G136" s="125">
        <v>6300</v>
      </c>
      <c r="H136" s="130"/>
      <c r="I136" s="130"/>
      <c r="J136" s="130"/>
      <c r="K136" s="126"/>
      <c r="L136" s="126">
        <v>191</v>
      </c>
      <c r="M136" s="126"/>
      <c r="N136" s="126"/>
      <c r="O136" s="128"/>
      <c r="P136" s="126">
        <v>12680</v>
      </c>
      <c r="Q136" s="125">
        <v>1835</v>
      </c>
      <c r="R136" s="127">
        <v>1087</v>
      </c>
      <c r="S136" s="126"/>
      <c r="T136" s="126"/>
      <c r="U136" s="126"/>
      <c r="V136" s="128"/>
      <c r="W136" s="126"/>
      <c r="X136" s="126"/>
      <c r="Y136" s="127"/>
      <c r="Z136" s="126"/>
      <c r="AA136" s="124">
        <v>40</v>
      </c>
      <c r="AB136" s="126"/>
      <c r="AC136" s="127"/>
      <c r="AD136" s="126"/>
      <c r="AE136" s="126"/>
      <c r="AF136" s="126"/>
      <c r="AG136" s="126"/>
      <c r="AH136" s="128"/>
    </row>
    <row r="137" spans="6:34" x14ac:dyDescent="0.25">
      <c r="F137" s="67">
        <f t="shared" ref="F137:F200" si="2">F136+1</f>
        <v>131</v>
      </c>
      <c r="G137" s="125">
        <v>140</v>
      </c>
      <c r="H137" s="130"/>
      <c r="I137" s="130"/>
      <c r="J137" s="130"/>
      <c r="K137" s="126"/>
      <c r="L137" s="126">
        <v>847</v>
      </c>
      <c r="M137" s="126"/>
      <c r="N137" s="126"/>
      <c r="O137" s="128"/>
      <c r="P137" s="126">
        <v>12269</v>
      </c>
      <c r="Q137" s="125">
        <v>1186</v>
      </c>
      <c r="R137" s="127">
        <v>1637</v>
      </c>
      <c r="S137" s="126"/>
      <c r="T137" s="126"/>
      <c r="U137" s="126"/>
      <c r="V137" s="128"/>
      <c r="W137" s="126"/>
      <c r="X137" s="126"/>
      <c r="Y137" s="127"/>
      <c r="Z137" s="126"/>
      <c r="AA137" s="124">
        <v>6</v>
      </c>
      <c r="AB137" s="126"/>
      <c r="AC137" s="127"/>
      <c r="AD137" s="126"/>
      <c r="AE137" s="126"/>
      <c r="AF137" s="126"/>
      <c r="AG137" s="126"/>
      <c r="AH137" s="128"/>
    </row>
    <row r="138" spans="6:34" x14ac:dyDescent="0.25">
      <c r="F138" s="67">
        <f t="shared" si="2"/>
        <v>132</v>
      </c>
      <c r="G138" s="125">
        <v>1211</v>
      </c>
      <c r="H138" s="130"/>
      <c r="I138" s="130"/>
      <c r="J138" s="130"/>
      <c r="K138" s="126"/>
      <c r="L138" s="126">
        <v>186</v>
      </c>
      <c r="M138" s="126"/>
      <c r="N138" s="126"/>
      <c r="O138" s="128"/>
      <c r="P138" s="126">
        <v>12263</v>
      </c>
      <c r="Q138" s="125">
        <v>1637</v>
      </c>
      <c r="R138" s="127">
        <v>2189</v>
      </c>
      <c r="S138" s="126"/>
      <c r="T138" s="126"/>
      <c r="U138" s="126"/>
      <c r="V138" s="128"/>
      <c r="W138" s="126"/>
      <c r="X138" s="126"/>
      <c r="Y138" s="127"/>
      <c r="Z138" s="126"/>
      <c r="AA138" s="124">
        <v>13</v>
      </c>
      <c r="AB138" s="126"/>
      <c r="AC138" s="127"/>
      <c r="AD138" s="126"/>
      <c r="AE138" s="126"/>
      <c r="AF138" s="126"/>
      <c r="AG138" s="126"/>
      <c r="AH138" s="128"/>
    </row>
    <row r="139" spans="6:34" x14ac:dyDescent="0.25">
      <c r="F139" s="67">
        <f t="shared" si="2"/>
        <v>133</v>
      </c>
      <c r="G139" s="125">
        <v>145</v>
      </c>
      <c r="H139" s="130"/>
      <c r="I139" s="130"/>
      <c r="J139" s="130"/>
      <c r="K139" s="126"/>
      <c r="L139" s="126">
        <v>0</v>
      </c>
      <c r="M139" s="126"/>
      <c r="N139" s="126"/>
      <c r="O139" s="128"/>
      <c r="P139" s="126">
        <v>12250</v>
      </c>
      <c r="Q139" s="125">
        <v>1590</v>
      </c>
      <c r="R139" s="127">
        <v>34080</v>
      </c>
      <c r="S139" s="126"/>
      <c r="T139" s="126"/>
      <c r="U139" s="126"/>
      <c r="V139" s="128"/>
      <c r="W139" s="126"/>
      <c r="X139" s="126"/>
      <c r="Y139" s="127"/>
      <c r="Z139" s="126"/>
      <c r="AA139" s="124">
        <v>35</v>
      </c>
      <c r="AB139" s="126"/>
      <c r="AC139" s="127"/>
      <c r="AD139" s="126"/>
      <c r="AE139" s="126"/>
      <c r="AF139" s="126"/>
      <c r="AG139" s="126"/>
      <c r="AH139" s="128"/>
    </row>
    <row r="140" spans="6:34" x14ac:dyDescent="0.25">
      <c r="F140" s="67">
        <f t="shared" si="2"/>
        <v>134</v>
      </c>
      <c r="G140" s="125">
        <v>1152</v>
      </c>
      <c r="H140" s="130"/>
      <c r="I140" s="130"/>
      <c r="J140" s="130"/>
      <c r="K140" s="126"/>
      <c r="L140" s="126">
        <v>397</v>
      </c>
      <c r="M140" s="126"/>
      <c r="N140" s="126"/>
      <c r="O140" s="128"/>
      <c r="P140" s="126">
        <v>12000</v>
      </c>
      <c r="Q140" s="125">
        <v>2995</v>
      </c>
      <c r="R140" s="127">
        <v>3232</v>
      </c>
      <c r="S140" s="126"/>
      <c r="T140" s="126"/>
      <c r="U140" s="126"/>
      <c r="V140" s="128"/>
      <c r="W140" s="126"/>
      <c r="X140" s="126"/>
      <c r="Y140" s="127"/>
      <c r="Z140" s="126"/>
      <c r="AA140" s="124">
        <v>429</v>
      </c>
      <c r="AB140" s="126"/>
      <c r="AC140" s="127"/>
      <c r="AD140" s="126"/>
      <c r="AE140" s="126"/>
      <c r="AF140" s="126"/>
      <c r="AG140" s="126"/>
      <c r="AH140" s="128"/>
    </row>
    <row r="141" spans="6:34" x14ac:dyDescent="0.25">
      <c r="F141" s="67">
        <f t="shared" si="2"/>
        <v>135</v>
      </c>
      <c r="G141" s="125">
        <v>943</v>
      </c>
      <c r="H141" s="130"/>
      <c r="I141" s="130"/>
      <c r="J141" s="130"/>
      <c r="K141" s="126"/>
      <c r="L141" s="126">
        <v>489</v>
      </c>
      <c r="M141" s="126"/>
      <c r="N141" s="126"/>
      <c r="O141" s="128"/>
      <c r="P141" s="126">
        <v>11926</v>
      </c>
      <c r="Q141" s="125">
        <v>857</v>
      </c>
      <c r="R141" s="127">
        <v>806</v>
      </c>
      <c r="S141" s="126"/>
      <c r="T141" s="126"/>
      <c r="U141" s="126"/>
      <c r="V141" s="128"/>
      <c r="W141" s="126"/>
      <c r="X141" s="126"/>
      <c r="Y141" s="127"/>
      <c r="Z141" s="126"/>
      <c r="AA141" s="124">
        <v>640</v>
      </c>
      <c r="AB141" s="126"/>
      <c r="AC141" s="127"/>
      <c r="AD141" s="126"/>
      <c r="AE141" s="126"/>
      <c r="AF141" s="126"/>
      <c r="AG141" s="126"/>
      <c r="AH141" s="128"/>
    </row>
    <row r="142" spans="6:34" x14ac:dyDescent="0.25">
      <c r="F142" s="67">
        <f t="shared" si="2"/>
        <v>136</v>
      </c>
      <c r="G142" s="125">
        <v>578</v>
      </c>
      <c r="H142" s="130"/>
      <c r="I142" s="130"/>
      <c r="J142" s="130"/>
      <c r="K142" s="126"/>
      <c r="L142" s="126"/>
      <c r="M142" s="126"/>
      <c r="N142" s="126"/>
      <c r="O142" s="128"/>
      <c r="P142" s="126">
        <v>11538</v>
      </c>
      <c r="Q142" s="125">
        <v>1778</v>
      </c>
      <c r="R142" s="127">
        <v>1865</v>
      </c>
      <c r="S142" s="126"/>
      <c r="T142" s="126"/>
      <c r="U142" s="126"/>
      <c r="V142" s="128"/>
      <c r="W142" s="126"/>
      <c r="X142" s="126"/>
      <c r="Y142" s="127"/>
      <c r="Z142" s="126"/>
      <c r="AA142" s="124">
        <v>154</v>
      </c>
      <c r="AB142" s="126"/>
      <c r="AC142" s="127"/>
      <c r="AD142" s="126"/>
      <c r="AE142" s="126"/>
      <c r="AF142" s="126"/>
      <c r="AG142" s="126"/>
      <c r="AH142" s="128"/>
    </row>
    <row r="143" spans="6:34" x14ac:dyDescent="0.25">
      <c r="F143" s="67">
        <f t="shared" si="2"/>
        <v>137</v>
      </c>
      <c r="G143" s="125">
        <v>607</v>
      </c>
      <c r="H143" s="130"/>
      <c r="I143" s="130"/>
      <c r="J143" s="130"/>
      <c r="K143" s="126"/>
      <c r="L143" s="126"/>
      <c r="M143" s="126"/>
      <c r="N143" s="126"/>
      <c r="O143" s="128"/>
      <c r="P143" s="126">
        <v>11250</v>
      </c>
      <c r="Q143" s="125">
        <v>1728</v>
      </c>
      <c r="R143" s="127">
        <v>587</v>
      </c>
      <c r="S143" s="126"/>
      <c r="T143" s="126"/>
      <c r="U143" s="126"/>
      <c r="V143" s="128"/>
      <c r="W143" s="126"/>
      <c r="X143" s="126"/>
      <c r="Y143" s="127"/>
      <c r="Z143" s="126"/>
      <c r="AA143" s="124">
        <v>328.1</v>
      </c>
      <c r="AB143" s="126"/>
      <c r="AC143" s="127"/>
      <c r="AD143" s="126"/>
      <c r="AE143" s="126"/>
      <c r="AF143" s="126"/>
      <c r="AG143" s="126"/>
      <c r="AH143" s="128"/>
    </row>
    <row r="144" spans="6:34" x14ac:dyDescent="0.25">
      <c r="F144" s="67">
        <f t="shared" si="2"/>
        <v>138</v>
      </c>
      <c r="G144" s="125">
        <v>1496</v>
      </c>
      <c r="H144" s="130"/>
      <c r="I144" s="130"/>
      <c r="J144" s="130"/>
      <c r="K144" s="126"/>
      <c r="L144" s="126"/>
      <c r="M144" s="126"/>
      <c r="N144" s="126"/>
      <c r="O144" s="128"/>
      <c r="P144" s="126">
        <v>11120</v>
      </c>
      <c r="Q144" s="125">
        <v>74</v>
      </c>
      <c r="R144" s="127">
        <v>970</v>
      </c>
      <c r="S144" s="126"/>
      <c r="T144" s="126"/>
      <c r="U144" s="126"/>
      <c r="V144" s="128"/>
      <c r="W144" s="126"/>
      <c r="X144" s="126"/>
      <c r="Y144" s="127"/>
      <c r="Z144" s="126"/>
      <c r="AA144" s="124">
        <v>253</v>
      </c>
      <c r="AB144" s="126"/>
      <c r="AC144" s="127"/>
      <c r="AD144" s="126"/>
      <c r="AE144" s="126"/>
      <c r="AF144" s="126"/>
      <c r="AG144" s="126"/>
      <c r="AH144" s="128"/>
    </row>
    <row r="145" spans="6:34" x14ac:dyDescent="0.25">
      <c r="F145" s="67">
        <f t="shared" si="2"/>
        <v>139</v>
      </c>
      <c r="G145" s="125">
        <v>1411</v>
      </c>
      <c r="H145" s="130"/>
      <c r="I145" s="130"/>
      <c r="J145" s="130"/>
      <c r="K145" s="126"/>
      <c r="L145" s="126"/>
      <c r="M145" s="126"/>
      <c r="N145" s="126"/>
      <c r="O145" s="128"/>
      <c r="P145" s="126">
        <v>11054</v>
      </c>
      <c r="Q145" s="125">
        <v>2650</v>
      </c>
      <c r="R145" s="127">
        <v>4703.8</v>
      </c>
      <c r="S145" s="126"/>
      <c r="T145" s="126"/>
      <c r="U145" s="126"/>
      <c r="V145" s="128"/>
      <c r="W145" s="126"/>
      <c r="X145" s="126"/>
      <c r="Y145" s="127"/>
      <c r="Z145" s="126"/>
      <c r="AA145" s="124">
        <v>201</v>
      </c>
      <c r="AB145" s="126"/>
      <c r="AC145" s="127"/>
      <c r="AD145" s="126"/>
      <c r="AE145" s="126"/>
      <c r="AF145" s="126"/>
      <c r="AG145" s="126"/>
      <c r="AH145" s="128"/>
    </row>
    <row r="146" spans="6:34" x14ac:dyDescent="0.25">
      <c r="F146" s="67">
        <f t="shared" si="2"/>
        <v>140</v>
      </c>
      <c r="G146" s="131"/>
      <c r="H146" s="130"/>
      <c r="I146" s="130"/>
      <c r="J146" s="130"/>
      <c r="K146" s="126"/>
      <c r="L146" s="126"/>
      <c r="M146" s="126"/>
      <c r="N146" s="126"/>
      <c r="O146" s="128"/>
      <c r="P146" s="126">
        <v>11040</v>
      </c>
      <c r="Q146" s="125">
        <v>1563</v>
      </c>
      <c r="R146" s="127">
        <v>2686</v>
      </c>
      <c r="S146" s="126"/>
      <c r="T146" s="126"/>
      <c r="U146" s="126"/>
      <c r="V146" s="128"/>
      <c r="W146" s="126"/>
      <c r="X146" s="126"/>
      <c r="Y146" s="127"/>
      <c r="Z146" s="126"/>
      <c r="AA146" s="124">
        <v>328</v>
      </c>
      <c r="AB146" s="126"/>
      <c r="AC146" s="127"/>
      <c r="AD146" s="126"/>
      <c r="AE146" s="126"/>
      <c r="AF146" s="126"/>
      <c r="AG146" s="126"/>
      <c r="AH146" s="128"/>
    </row>
    <row r="147" spans="6:34" x14ac:dyDescent="0.25">
      <c r="F147" s="67">
        <f t="shared" si="2"/>
        <v>141</v>
      </c>
      <c r="G147" s="131"/>
      <c r="H147" s="130"/>
      <c r="I147" s="130"/>
      <c r="J147" s="130"/>
      <c r="K147" s="126"/>
      <c r="L147" s="126"/>
      <c r="M147" s="126"/>
      <c r="N147" s="126"/>
      <c r="O147" s="128"/>
      <c r="P147" s="126">
        <v>10960</v>
      </c>
      <c r="Q147" s="125">
        <v>719</v>
      </c>
      <c r="R147" s="127">
        <v>7500</v>
      </c>
      <c r="S147" s="126"/>
      <c r="T147" s="126"/>
      <c r="U147" s="126"/>
      <c r="V147" s="128"/>
      <c r="W147" s="126"/>
      <c r="X147" s="126"/>
      <c r="Y147" s="127"/>
      <c r="Z147" s="126"/>
      <c r="AA147" s="124">
        <v>210</v>
      </c>
      <c r="AB147" s="126"/>
      <c r="AC147" s="127"/>
      <c r="AD147" s="126"/>
      <c r="AE147" s="126"/>
      <c r="AF147" s="126"/>
      <c r="AG147" s="126"/>
      <c r="AH147" s="128"/>
    </row>
    <row r="148" spans="6:34" x14ac:dyDescent="0.25">
      <c r="F148" s="67">
        <f t="shared" si="2"/>
        <v>142</v>
      </c>
      <c r="G148" s="131"/>
      <c r="H148" s="130"/>
      <c r="I148" s="130"/>
      <c r="J148" s="130"/>
      <c r="K148" s="126"/>
      <c r="L148" s="126"/>
      <c r="M148" s="126"/>
      <c r="N148" s="126"/>
      <c r="O148" s="128"/>
      <c r="P148" s="126">
        <v>10868</v>
      </c>
      <c r="Q148" s="125">
        <v>0</v>
      </c>
      <c r="R148" s="127">
        <v>7564</v>
      </c>
      <c r="S148" s="126"/>
      <c r="T148" s="126"/>
      <c r="U148" s="126"/>
      <c r="V148" s="128"/>
      <c r="W148" s="126"/>
      <c r="X148" s="126"/>
      <c r="Y148" s="127"/>
      <c r="Z148" s="126"/>
      <c r="AA148" s="124">
        <v>29</v>
      </c>
      <c r="AB148" s="126"/>
      <c r="AC148" s="127"/>
      <c r="AD148" s="126"/>
      <c r="AE148" s="126"/>
      <c r="AF148" s="126"/>
      <c r="AG148" s="126"/>
      <c r="AH148" s="128"/>
    </row>
    <row r="149" spans="6:34" x14ac:dyDescent="0.25">
      <c r="F149" s="67">
        <f t="shared" si="2"/>
        <v>143</v>
      </c>
      <c r="G149" s="131"/>
      <c r="H149" s="130"/>
      <c r="I149" s="130"/>
      <c r="J149" s="130"/>
      <c r="K149" s="126"/>
      <c r="L149" s="126"/>
      <c r="M149" s="126"/>
      <c r="N149" s="126"/>
      <c r="O149" s="128"/>
      <c r="P149" s="126">
        <v>10731</v>
      </c>
      <c r="Q149" s="125">
        <v>2711</v>
      </c>
      <c r="R149" s="127">
        <v>519</v>
      </c>
      <c r="S149" s="126"/>
      <c r="T149" s="126"/>
      <c r="U149" s="126"/>
      <c r="V149" s="128"/>
      <c r="W149" s="126"/>
      <c r="X149" s="126"/>
      <c r="Y149" s="127"/>
      <c r="Z149" s="126"/>
      <c r="AA149" s="124">
        <v>155</v>
      </c>
      <c r="AB149" s="126"/>
      <c r="AC149" s="127"/>
      <c r="AD149" s="126"/>
      <c r="AE149" s="126"/>
      <c r="AF149" s="126"/>
      <c r="AG149" s="126"/>
      <c r="AH149" s="128"/>
    </row>
    <row r="150" spans="6:34" x14ac:dyDescent="0.25">
      <c r="F150" s="67">
        <f t="shared" si="2"/>
        <v>144</v>
      </c>
      <c r="G150" s="131"/>
      <c r="H150" s="130"/>
      <c r="I150" s="130"/>
      <c r="J150" s="130"/>
      <c r="K150" s="126"/>
      <c r="L150" s="126"/>
      <c r="M150" s="126"/>
      <c r="N150" s="126"/>
      <c r="O150" s="128"/>
      <c r="P150" s="126">
        <v>10380</v>
      </c>
      <c r="Q150" s="125">
        <v>3412</v>
      </c>
      <c r="R150" s="127">
        <v>964</v>
      </c>
      <c r="S150" s="126"/>
      <c r="T150" s="126"/>
      <c r="U150" s="126"/>
      <c r="V150" s="128"/>
      <c r="W150" s="126"/>
      <c r="X150" s="126"/>
      <c r="Y150" s="127"/>
      <c r="Z150" s="126"/>
      <c r="AA150" s="124">
        <v>330</v>
      </c>
      <c r="AB150" s="126"/>
      <c r="AC150" s="127"/>
      <c r="AD150" s="126"/>
      <c r="AE150" s="126"/>
      <c r="AF150" s="126"/>
      <c r="AG150" s="126"/>
      <c r="AH150" s="128"/>
    </row>
    <row r="151" spans="6:34" x14ac:dyDescent="0.25">
      <c r="F151" s="67">
        <f t="shared" si="2"/>
        <v>145</v>
      </c>
      <c r="G151" s="131"/>
      <c r="H151" s="130"/>
      <c r="I151" s="130"/>
      <c r="J151" s="130"/>
      <c r="K151" s="126"/>
      <c r="L151" s="126"/>
      <c r="M151" s="126"/>
      <c r="N151" s="126"/>
      <c r="O151" s="128"/>
      <c r="P151" s="126">
        <v>9937</v>
      </c>
      <c r="Q151" s="125">
        <v>4987</v>
      </c>
      <c r="R151" s="127">
        <v>4340</v>
      </c>
      <c r="S151" s="126"/>
      <c r="T151" s="126"/>
      <c r="U151" s="126"/>
      <c r="V151" s="128"/>
      <c r="W151" s="126"/>
      <c r="X151" s="126"/>
      <c r="Y151" s="127"/>
      <c r="Z151" s="126"/>
      <c r="AA151" s="124">
        <v>71</v>
      </c>
      <c r="AB151" s="126"/>
      <c r="AC151" s="127"/>
      <c r="AD151" s="126"/>
      <c r="AE151" s="126"/>
      <c r="AF151" s="126"/>
      <c r="AG151" s="126"/>
      <c r="AH151" s="128"/>
    </row>
    <row r="152" spans="6:34" x14ac:dyDescent="0.25">
      <c r="F152" s="67">
        <f t="shared" si="2"/>
        <v>146</v>
      </c>
      <c r="G152" s="131"/>
      <c r="H152" s="130"/>
      <c r="I152" s="130"/>
      <c r="J152" s="130"/>
      <c r="K152" s="126"/>
      <c r="L152" s="126"/>
      <c r="M152" s="126"/>
      <c r="N152" s="126"/>
      <c r="O152" s="128"/>
      <c r="P152" s="126">
        <v>9908</v>
      </c>
      <c r="Q152" s="125">
        <v>437</v>
      </c>
      <c r="R152" s="127">
        <v>3495</v>
      </c>
      <c r="S152" s="126"/>
      <c r="T152" s="126"/>
      <c r="U152" s="126"/>
      <c r="V152" s="128"/>
      <c r="W152" s="126"/>
      <c r="X152" s="126"/>
      <c r="Y152" s="127"/>
      <c r="Z152" s="126"/>
      <c r="AA152" s="124">
        <v>134</v>
      </c>
      <c r="AB152" s="126"/>
      <c r="AC152" s="127"/>
      <c r="AD152" s="126"/>
      <c r="AE152" s="126"/>
      <c r="AF152" s="126"/>
      <c r="AG152" s="126"/>
      <c r="AH152" s="128"/>
    </row>
    <row r="153" spans="6:34" x14ac:dyDescent="0.25">
      <c r="F153" s="67">
        <f t="shared" si="2"/>
        <v>147</v>
      </c>
      <c r="G153" s="131"/>
      <c r="H153" s="130"/>
      <c r="I153" s="130"/>
      <c r="J153" s="130"/>
      <c r="K153" s="126"/>
      <c r="L153" s="126"/>
      <c r="M153" s="126"/>
      <c r="N153" s="126"/>
      <c r="O153" s="128"/>
      <c r="P153" s="126">
        <v>9885</v>
      </c>
      <c r="Q153" s="125">
        <v>548</v>
      </c>
      <c r="R153" s="127">
        <v>1726</v>
      </c>
      <c r="S153" s="126"/>
      <c r="T153" s="126"/>
      <c r="U153" s="126"/>
      <c r="V153" s="128"/>
      <c r="W153" s="126"/>
      <c r="X153" s="126"/>
      <c r="Y153" s="127"/>
      <c r="Z153" s="126"/>
      <c r="AA153" s="124">
        <v>161</v>
      </c>
      <c r="AB153" s="126"/>
      <c r="AC153" s="127"/>
      <c r="AD153" s="126"/>
      <c r="AE153" s="126"/>
      <c r="AF153" s="126"/>
      <c r="AG153" s="126"/>
      <c r="AH153" s="128"/>
    </row>
    <row r="154" spans="6:34" x14ac:dyDescent="0.25">
      <c r="F154" s="67">
        <f t="shared" si="2"/>
        <v>148</v>
      </c>
      <c r="G154" s="131"/>
      <c r="H154" s="130"/>
      <c r="I154" s="130"/>
      <c r="J154" s="130"/>
      <c r="K154" s="126"/>
      <c r="L154" s="126"/>
      <c r="M154" s="126"/>
      <c r="N154" s="126"/>
      <c r="O154" s="128"/>
      <c r="P154" s="126">
        <v>9882</v>
      </c>
      <c r="Q154" s="125">
        <v>2024</v>
      </c>
      <c r="R154" s="127">
        <v>3834.1</v>
      </c>
      <c r="S154" s="126"/>
      <c r="T154" s="126"/>
      <c r="U154" s="126"/>
      <c r="V154" s="128"/>
      <c r="W154" s="126"/>
      <c r="X154" s="126"/>
      <c r="Y154" s="127"/>
      <c r="Z154" s="126"/>
      <c r="AA154" s="124">
        <v>123</v>
      </c>
      <c r="AB154" s="126"/>
      <c r="AC154" s="127"/>
      <c r="AD154" s="126"/>
      <c r="AE154" s="126"/>
      <c r="AF154" s="126"/>
      <c r="AG154" s="126"/>
      <c r="AH154" s="128"/>
    </row>
    <row r="155" spans="6:34" x14ac:dyDescent="0.25">
      <c r="F155" s="67">
        <f t="shared" si="2"/>
        <v>149</v>
      </c>
      <c r="G155" s="131"/>
      <c r="H155" s="130"/>
      <c r="I155" s="130"/>
      <c r="J155" s="130"/>
      <c r="K155" s="126"/>
      <c r="L155" s="126"/>
      <c r="M155" s="126"/>
      <c r="N155" s="126"/>
      <c r="O155" s="128"/>
      <c r="P155" s="126">
        <v>9708</v>
      </c>
      <c r="Q155" s="125">
        <v>1079</v>
      </c>
      <c r="R155" s="127">
        <v>1369</v>
      </c>
      <c r="S155" s="126"/>
      <c r="T155" s="126"/>
      <c r="U155" s="126"/>
      <c r="V155" s="128"/>
      <c r="W155" s="126"/>
      <c r="X155" s="126"/>
      <c r="Y155" s="127"/>
      <c r="Z155" s="126"/>
      <c r="AA155" s="124">
        <v>95</v>
      </c>
      <c r="AB155" s="126"/>
      <c r="AC155" s="127"/>
      <c r="AD155" s="126"/>
      <c r="AE155" s="126"/>
      <c r="AF155" s="126"/>
      <c r="AG155" s="126"/>
      <c r="AH155" s="128"/>
    </row>
    <row r="156" spans="6:34" x14ac:dyDescent="0.25">
      <c r="F156" s="67">
        <f t="shared" si="2"/>
        <v>150</v>
      </c>
      <c r="G156" s="131"/>
      <c r="H156" s="130"/>
      <c r="I156" s="130"/>
      <c r="J156" s="130"/>
      <c r="K156" s="126"/>
      <c r="L156" s="126"/>
      <c r="M156" s="126"/>
      <c r="N156" s="126"/>
      <c r="O156" s="128"/>
      <c r="P156" s="126">
        <v>9555</v>
      </c>
      <c r="Q156" s="125">
        <v>715</v>
      </c>
      <c r="R156" s="127">
        <v>57478.6</v>
      </c>
      <c r="S156" s="126"/>
      <c r="T156" s="126"/>
      <c r="U156" s="126"/>
      <c r="V156" s="128"/>
      <c r="W156" s="126"/>
      <c r="X156" s="126"/>
      <c r="Y156" s="127"/>
      <c r="Z156" s="126"/>
      <c r="AA156" s="124">
        <v>8</v>
      </c>
      <c r="AB156" s="126"/>
      <c r="AC156" s="127"/>
      <c r="AD156" s="126"/>
      <c r="AE156" s="126"/>
      <c r="AF156" s="126"/>
      <c r="AG156" s="126"/>
      <c r="AH156" s="128"/>
    </row>
    <row r="157" spans="6:34" x14ac:dyDescent="0.25">
      <c r="F157" s="67">
        <f t="shared" si="2"/>
        <v>151</v>
      </c>
      <c r="G157" s="131"/>
      <c r="H157" s="130"/>
      <c r="I157" s="130"/>
      <c r="J157" s="130"/>
      <c r="K157" s="126"/>
      <c r="L157" s="126"/>
      <c r="M157" s="126"/>
      <c r="N157" s="126"/>
      <c r="O157" s="128"/>
      <c r="P157" s="126">
        <v>9315</v>
      </c>
      <c r="Q157" s="125">
        <v>1865</v>
      </c>
      <c r="R157" s="127">
        <v>1117</v>
      </c>
      <c r="S157" s="126"/>
      <c r="T157" s="126"/>
      <c r="U157" s="126"/>
      <c r="V157" s="128"/>
      <c r="W157" s="126"/>
      <c r="X157" s="126"/>
      <c r="Y157" s="127"/>
      <c r="Z157" s="126"/>
      <c r="AA157" s="124">
        <v>5</v>
      </c>
      <c r="AB157" s="126"/>
      <c r="AC157" s="127"/>
      <c r="AD157" s="126"/>
      <c r="AE157" s="126"/>
      <c r="AF157" s="126"/>
      <c r="AG157" s="126"/>
      <c r="AH157" s="128"/>
    </row>
    <row r="158" spans="6:34" x14ac:dyDescent="0.25">
      <c r="F158" s="67">
        <f t="shared" si="2"/>
        <v>152</v>
      </c>
      <c r="G158" s="131"/>
      <c r="H158" s="130"/>
      <c r="I158" s="130"/>
      <c r="J158" s="130"/>
      <c r="K158" s="126"/>
      <c r="L158" s="126"/>
      <c r="M158" s="126"/>
      <c r="N158" s="126"/>
      <c r="O158" s="128"/>
      <c r="P158" s="126">
        <v>9302</v>
      </c>
      <c r="Q158" s="125">
        <v>519</v>
      </c>
      <c r="R158" s="127">
        <v>1824</v>
      </c>
      <c r="S158" s="126"/>
      <c r="T158" s="126"/>
      <c r="U158" s="126"/>
      <c r="V158" s="128"/>
      <c r="W158" s="126"/>
      <c r="X158" s="126"/>
      <c r="Y158" s="127"/>
      <c r="Z158" s="126"/>
      <c r="AA158" s="124">
        <v>25</v>
      </c>
      <c r="AB158" s="126"/>
      <c r="AC158" s="127"/>
      <c r="AD158" s="126"/>
      <c r="AE158" s="126"/>
      <c r="AF158" s="126"/>
      <c r="AG158" s="126"/>
      <c r="AH158" s="128"/>
    </row>
    <row r="159" spans="6:34" x14ac:dyDescent="0.25">
      <c r="F159" s="67">
        <f t="shared" si="2"/>
        <v>153</v>
      </c>
      <c r="G159" s="131"/>
      <c r="H159" s="130"/>
      <c r="I159" s="130"/>
      <c r="J159" s="130"/>
      <c r="K159" s="126"/>
      <c r="L159" s="126"/>
      <c r="M159" s="126"/>
      <c r="N159" s="126"/>
      <c r="O159" s="128"/>
      <c r="P159" s="126">
        <v>9240</v>
      </c>
      <c r="Q159" s="125">
        <v>439</v>
      </c>
      <c r="R159" s="127">
        <v>468</v>
      </c>
      <c r="S159" s="126"/>
      <c r="T159" s="126"/>
      <c r="U159" s="126"/>
      <c r="V159" s="128"/>
      <c r="W159" s="126"/>
      <c r="X159" s="126"/>
      <c r="Y159" s="127"/>
      <c r="Z159" s="126"/>
      <c r="AA159" s="124">
        <v>593</v>
      </c>
      <c r="AB159" s="126"/>
      <c r="AC159" s="127"/>
      <c r="AD159" s="126"/>
      <c r="AE159" s="126"/>
      <c r="AF159" s="126"/>
      <c r="AG159" s="126"/>
      <c r="AH159" s="128"/>
    </row>
    <row r="160" spans="6:34" x14ac:dyDescent="0.25">
      <c r="F160" s="67">
        <f t="shared" si="2"/>
        <v>154</v>
      </c>
      <c r="G160" s="131"/>
      <c r="H160" s="130"/>
      <c r="I160" s="130"/>
      <c r="J160" s="130"/>
      <c r="K160" s="126"/>
      <c r="L160" s="126"/>
      <c r="M160" s="126"/>
      <c r="N160" s="126"/>
      <c r="O160" s="128"/>
      <c r="P160" s="126">
        <v>9100</v>
      </c>
      <c r="Q160" s="125">
        <v>404</v>
      </c>
      <c r="R160" s="127">
        <v>1348</v>
      </c>
      <c r="S160" s="126"/>
      <c r="T160" s="126"/>
      <c r="U160" s="126"/>
      <c r="V160" s="128"/>
      <c r="W160" s="126"/>
      <c r="X160" s="126"/>
      <c r="Y160" s="127"/>
      <c r="Z160" s="126"/>
      <c r="AA160" s="124">
        <v>268</v>
      </c>
      <c r="AB160" s="126"/>
      <c r="AC160" s="127"/>
      <c r="AD160" s="126"/>
      <c r="AE160" s="126"/>
      <c r="AF160" s="126"/>
      <c r="AG160" s="126"/>
      <c r="AH160" s="128"/>
    </row>
    <row r="161" spans="6:34" x14ac:dyDescent="0.25">
      <c r="F161" s="67">
        <f t="shared" si="2"/>
        <v>155</v>
      </c>
      <c r="G161" s="131"/>
      <c r="H161" s="130"/>
      <c r="I161" s="130"/>
      <c r="J161" s="130"/>
      <c r="K161" s="126"/>
      <c r="L161" s="126"/>
      <c r="M161" s="126"/>
      <c r="N161" s="126"/>
      <c r="O161" s="128"/>
      <c r="P161" s="126">
        <v>9058</v>
      </c>
      <c r="Q161" s="125">
        <v>382</v>
      </c>
      <c r="R161" s="127">
        <v>523</v>
      </c>
      <c r="S161" s="126"/>
      <c r="T161" s="126"/>
      <c r="U161" s="126"/>
      <c r="V161" s="128"/>
      <c r="W161" s="126"/>
      <c r="X161" s="126"/>
      <c r="Y161" s="127"/>
      <c r="Z161" s="126"/>
      <c r="AA161" s="124">
        <v>491</v>
      </c>
      <c r="AB161" s="126"/>
      <c r="AC161" s="127"/>
      <c r="AD161" s="126"/>
      <c r="AE161" s="126"/>
      <c r="AF161" s="126"/>
      <c r="AG161" s="126"/>
      <c r="AH161" s="128"/>
    </row>
    <row r="162" spans="6:34" x14ac:dyDescent="0.25">
      <c r="F162" s="67">
        <f t="shared" si="2"/>
        <v>156</v>
      </c>
      <c r="G162" s="131"/>
      <c r="H162" s="130"/>
      <c r="I162" s="130"/>
      <c r="J162" s="130"/>
      <c r="K162" s="126"/>
      <c r="L162" s="126"/>
      <c r="M162" s="126"/>
      <c r="N162" s="126"/>
      <c r="O162" s="128"/>
      <c r="P162" s="126">
        <v>9056</v>
      </c>
      <c r="Q162" s="125">
        <v>577</v>
      </c>
      <c r="R162" s="127">
        <v>3245</v>
      </c>
      <c r="S162" s="126"/>
      <c r="T162" s="126"/>
      <c r="U162" s="126"/>
      <c r="V162" s="128"/>
      <c r="W162" s="126"/>
      <c r="X162" s="126"/>
      <c r="Y162" s="127"/>
      <c r="Z162" s="126"/>
      <c r="AA162" s="124">
        <v>60</v>
      </c>
      <c r="AB162" s="126"/>
      <c r="AC162" s="127"/>
      <c r="AD162" s="126"/>
      <c r="AE162" s="126"/>
      <c r="AF162" s="126"/>
      <c r="AG162" s="126"/>
      <c r="AH162" s="128"/>
    </row>
    <row r="163" spans="6:34" x14ac:dyDescent="0.25">
      <c r="F163" s="67">
        <f t="shared" si="2"/>
        <v>157</v>
      </c>
      <c r="G163" s="131"/>
      <c r="H163" s="130"/>
      <c r="I163" s="130"/>
      <c r="J163" s="130"/>
      <c r="K163" s="126"/>
      <c r="L163" s="126"/>
      <c r="M163" s="126"/>
      <c r="N163" s="126"/>
      <c r="O163" s="128"/>
      <c r="P163" s="126">
        <v>9030</v>
      </c>
      <c r="Q163" s="125">
        <v>1500</v>
      </c>
      <c r="R163" s="127">
        <v>14883</v>
      </c>
      <c r="S163" s="126"/>
      <c r="T163" s="126"/>
      <c r="U163" s="126"/>
      <c r="V163" s="128"/>
      <c r="W163" s="126"/>
      <c r="X163" s="126"/>
      <c r="Y163" s="127"/>
      <c r="Z163" s="126"/>
      <c r="AA163" s="124">
        <v>217</v>
      </c>
      <c r="AB163" s="126"/>
      <c r="AC163" s="127"/>
      <c r="AD163" s="126"/>
      <c r="AE163" s="126"/>
      <c r="AF163" s="126"/>
      <c r="AG163" s="126"/>
      <c r="AH163" s="128"/>
    </row>
    <row r="164" spans="6:34" x14ac:dyDescent="0.25">
      <c r="F164" s="67">
        <f t="shared" si="2"/>
        <v>158</v>
      </c>
      <c r="G164" s="131"/>
      <c r="H164" s="130"/>
      <c r="I164" s="130"/>
      <c r="J164" s="130"/>
      <c r="K164" s="126"/>
      <c r="L164" s="126"/>
      <c r="M164" s="126"/>
      <c r="N164" s="126"/>
      <c r="O164" s="128"/>
      <c r="P164" s="126">
        <v>8960</v>
      </c>
      <c r="Q164" s="125">
        <v>489</v>
      </c>
      <c r="R164" s="127">
        <v>3277</v>
      </c>
      <c r="S164" s="126"/>
      <c r="T164" s="126"/>
      <c r="U164" s="126"/>
      <c r="V164" s="128"/>
      <c r="W164" s="126"/>
      <c r="X164" s="126"/>
      <c r="Y164" s="127"/>
      <c r="Z164" s="126"/>
      <c r="AA164" s="124">
        <v>1126</v>
      </c>
      <c r="AB164" s="126"/>
      <c r="AC164" s="127"/>
      <c r="AD164" s="126"/>
      <c r="AE164" s="126"/>
      <c r="AF164" s="126"/>
      <c r="AG164" s="126"/>
      <c r="AH164" s="128"/>
    </row>
    <row r="165" spans="6:34" x14ac:dyDescent="0.25">
      <c r="F165" s="67">
        <f t="shared" si="2"/>
        <v>159</v>
      </c>
      <c r="G165" s="131"/>
      <c r="H165" s="130"/>
      <c r="I165" s="130"/>
      <c r="J165" s="130"/>
      <c r="K165" s="126"/>
      <c r="L165" s="126"/>
      <c r="M165" s="126"/>
      <c r="N165" s="126"/>
      <c r="O165" s="128"/>
      <c r="P165" s="126">
        <v>8948</v>
      </c>
      <c r="Q165" s="125">
        <v>2221</v>
      </c>
      <c r="R165" s="127">
        <v>2133</v>
      </c>
      <c r="S165" s="126"/>
      <c r="T165" s="126"/>
      <c r="U165" s="126"/>
      <c r="V165" s="128"/>
      <c r="W165" s="126"/>
      <c r="X165" s="126"/>
      <c r="Y165" s="127"/>
      <c r="Z165" s="126"/>
      <c r="AA165" s="124">
        <v>560</v>
      </c>
      <c r="AB165" s="126"/>
      <c r="AC165" s="127"/>
      <c r="AD165" s="126"/>
      <c r="AE165" s="126"/>
      <c r="AF165" s="126"/>
      <c r="AG165" s="126"/>
      <c r="AH165" s="128"/>
    </row>
    <row r="166" spans="6:34" x14ac:dyDescent="0.25">
      <c r="F166" s="67">
        <f t="shared" si="2"/>
        <v>160</v>
      </c>
      <c r="G166" s="131"/>
      <c r="H166" s="130"/>
      <c r="I166" s="130"/>
      <c r="J166" s="130"/>
      <c r="K166" s="126"/>
      <c r="L166" s="126"/>
      <c r="M166" s="126"/>
      <c r="N166" s="126"/>
      <c r="O166" s="128"/>
      <c r="P166" s="126">
        <v>8907</v>
      </c>
      <c r="Q166" s="125">
        <v>1929</v>
      </c>
      <c r="R166" s="127">
        <v>1698</v>
      </c>
      <c r="S166" s="126"/>
      <c r="T166" s="126"/>
      <c r="U166" s="126"/>
      <c r="V166" s="128"/>
      <c r="W166" s="126"/>
      <c r="X166" s="126"/>
      <c r="Y166" s="127"/>
      <c r="Z166" s="126"/>
      <c r="AA166" s="124">
        <v>231</v>
      </c>
      <c r="AB166" s="126"/>
      <c r="AC166" s="127"/>
      <c r="AD166" s="126"/>
      <c r="AE166" s="126"/>
      <c r="AF166" s="126"/>
      <c r="AG166" s="126"/>
      <c r="AH166" s="128"/>
    </row>
    <row r="167" spans="6:34" x14ac:dyDescent="0.25">
      <c r="F167" s="67">
        <f t="shared" si="2"/>
        <v>161</v>
      </c>
      <c r="G167" s="131"/>
      <c r="H167" s="130"/>
      <c r="I167" s="130"/>
      <c r="J167" s="130"/>
      <c r="K167" s="126"/>
      <c r="L167" s="126"/>
      <c r="M167" s="126"/>
      <c r="N167" s="126"/>
      <c r="O167" s="128"/>
      <c r="P167" s="126">
        <v>8757</v>
      </c>
      <c r="Q167" s="125">
        <v>362</v>
      </c>
      <c r="R167" s="127">
        <v>25327.1</v>
      </c>
      <c r="S167" s="126"/>
      <c r="T167" s="126"/>
      <c r="U167" s="126"/>
      <c r="V167" s="128"/>
      <c r="W167" s="126"/>
      <c r="X167" s="126"/>
      <c r="Y167" s="127"/>
      <c r="Z167" s="126"/>
      <c r="AA167" s="124">
        <v>285</v>
      </c>
      <c r="AB167" s="126"/>
      <c r="AC167" s="127"/>
      <c r="AD167" s="126"/>
      <c r="AE167" s="126"/>
      <c r="AF167" s="126"/>
      <c r="AG167" s="126"/>
      <c r="AH167" s="128"/>
    </row>
    <row r="168" spans="6:34" x14ac:dyDescent="0.25">
      <c r="F168" s="67">
        <f t="shared" si="2"/>
        <v>162</v>
      </c>
      <c r="G168" s="131"/>
      <c r="H168" s="130"/>
      <c r="I168" s="130"/>
      <c r="J168" s="130"/>
      <c r="K168" s="126"/>
      <c r="L168" s="126"/>
      <c r="M168" s="126"/>
      <c r="N168" s="126"/>
      <c r="O168" s="128"/>
      <c r="P168" s="126">
        <v>8736</v>
      </c>
      <c r="Q168" s="125">
        <v>4066</v>
      </c>
      <c r="R168" s="127">
        <v>1499</v>
      </c>
      <c r="S168" s="126"/>
      <c r="T168" s="126"/>
      <c r="U168" s="126"/>
      <c r="V168" s="128"/>
      <c r="W168" s="126"/>
      <c r="X168" s="126"/>
      <c r="Y168" s="127"/>
      <c r="Z168" s="126"/>
      <c r="AA168" s="124">
        <v>256</v>
      </c>
      <c r="AB168" s="126"/>
      <c r="AC168" s="127"/>
      <c r="AD168" s="126"/>
      <c r="AE168" s="126"/>
      <c r="AF168" s="126"/>
      <c r="AG168" s="126"/>
      <c r="AH168" s="128"/>
    </row>
    <row r="169" spans="6:34" x14ac:dyDescent="0.25">
      <c r="F169" s="67">
        <f t="shared" si="2"/>
        <v>163</v>
      </c>
      <c r="G169" s="131"/>
      <c r="H169" s="130"/>
      <c r="I169" s="130"/>
      <c r="J169" s="130"/>
      <c r="K169" s="126"/>
      <c r="L169" s="126"/>
      <c r="M169" s="126"/>
      <c r="N169" s="126"/>
      <c r="O169" s="128"/>
      <c r="P169" s="126">
        <v>8582</v>
      </c>
      <c r="Q169" s="125">
        <v>661</v>
      </c>
      <c r="R169" s="127">
        <v>59000</v>
      </c>
      <c r="S169" s="126"/>
      <c r="T169" s="126"/>
      <c r="U169" s="126"/>
      <c r="V169" s="128"/>
      <c r="W169" s="126"/>
      <c r="X169" s="126"/>
      <c r="Y169" s="127"/>
      <c r="Z169" s="126"/>
      <c r="AA169" s="124">
        <v>376</v>
      </c>
      <c r="AB169" s="126"/>
      <c r="AC169" s="127"/>
      <c r="AD169" s="126"/>
      <c r="AE169" s="126"/>
      <c r="AF169" s="126"/>
      <c r="AG169" s="126"/>
      <c r="AH169" s="128"/>
    </row>
    <row r="170" spans="6:34" x14ac:dyDescent="0.25">
      <c r="F170" s="67">
        <f t="shared" si="2"/>
        <v>164</v>
      </c>
      <c r="G170" s="131"/>
      <c r="H170" s="130"/>
      <c r="I170" s="130"/>
      <c r="J170" s="130"/>
      <c r="K170" s="126"/>
      <c r="L170" s="126"/>
      <c r="M170" s="126"/>
      <c r="N170" s="126"/>
      <c r="O170" s="128"/>
      <c r="P170" s="126">
        <v>8558</v>
      </c>
      <c r="Q170" s="125">
        <v>5559</v>
      </c>
      <c r="R170" s="127">
        <v>4206</v>
      </c>
      <c r="S170" s="126"/>
      <c r="T170" s="126"/>
      <c r="U170" s="126"/>
      <c r="V170" s="128"/>
      <c r="W170" s="126"/>
      <c r="X170" s="126"/>
      <c r="Y170" s="127"/>
      <c r="Z170" s="126"/>
      <c r="AA170" s="124">
        <v>401</v>
      </c>
      <c r="AB170" s="126"/>
      <c r="AC170" s="127"/>
      <c r="AD170" s="126"/>
      <c r="AE170" s="126"/>
      <c r="AF170" s="126"/>
      <c r="AG170" s="126"/>
      <c r="AH170" s="128"/>
    </row>
    <row r="171" spans="6:34" x14ac:dyDescent="0.25">
      <c r="F171" s="67">
        <f t="shared" si="2"/>
        <v>165</v>
      </c>
      <c r="G171" s="131"/>
      <c r="H171" s="130"/>
      <c r="I171" s="130"/>
      <c r="J171" s="130"/>
      <c r="K171" s="126"/>
      <c r="L171" s="126"/>
      <c r="M171" s="126"/>
      <c r="N171" s="126"/>
      <c r="O171" s="128"/>
      <c r="P171" s="126">
        <v>8550</v>
      </c>
      <c r="Q171" s="125">
        <v>409</v>
      </c>
      <c r="R171" s="127">
        <v>43</v>
      </c>
      <c r="S171" s="126"/>
      <c r="T171" s="126"/>
      <c r="U171" s="126"/>
      <c r="V171" s="128"/>
      <c r="W171" s="126"/>
      <c r="X171" s="126"/>
      <c r="Y171" s="127"/>
      <c r="Z171" s="126"/>
      <c r="AA171" s="124">
        <v>221</v>
      </c>
      <c r="AB171" s="126"/>
      <c r="AC171" s="127"/>
      <c r="AD171" s="126"/>
      <c r="AE171" s="126"/>
      <c r="AF171" s="126"/>
      <c r="AG171" s="126"/>
      <c r="AH171" s="128"/>
    </row>
    <row r="172" spans="6:34" x14ac:dyDescent="0.25">
      <c r="F172" s="67">
        <f t="shared" si="2"/>
        <v>166</v>
      </c>
      <c r="G172" s="131"/>
      <c r="H172" s="130"/>
      <c r="I172" s="130"/>
      <c r="J172" s="130"/>
      <c r="K172" s="126"/>
      <c r="L172" s="126"/>
      <c r="M172" s="126"/>
      <c r="N172" s="126"/>
      <c r="O172" s="128"/>
      <c r="P172" s="126">
        <v>8517</v>
      </c>
      <c r="Q172" s="125">
        <v>363</v>
      </c>
      <c r="R172" s="127">
        <v>30800</v>
      </c>
      <c r="S172" s="126"/>
      <c r="T172" s="126"/>
      <c r="U172" s="126"/>
      <c r="V172" s="128"/>
      <c r="W172" s="126"/>
      <c r="X172" s="126"/>
      <c r="Y172" s="127"/>
      <c r="Z172" s="126"/>
      <c r="AA172" s="124">
        <v>357</v>
      </c>
      <c r="AB172" s="126"/>
      <c r="AC172" s="127"/>
      <c r="AD172" s="126"/>
      <c r="AE172" s="126"/>
      <c r="AF172" s="126"/>
      <c r="AG172" s="126"/>
      <c r="AH172" s="128"/>
    </row>
    <row r="173" spans="6:34" x14ac:dyDescent="0.25">
      <c r="F173" s="67">
        <f t="shared" si="2"/>
        <v>167</v>
      </c>
      <c r="G173" s="131"/>
      <c r="H173" s="130"/>
      <c r="I173" s="130"/>
      <c r="J173" s="130"/>
      <c r="K173" s="126"/>
      <c r="L173" s="126"/>
      <c r="M173" s="126"/>
      <c r="N173" s="126"/>
      <c r="O173" s="128"/>
      <c r="P173" s="126">
        <v>8400</v>
      </c>
      <c r="Q173" s="125">
        <v>1735</v>
      </c>
      <c r="R173" s="127">
        <v>597</v>
      </c>
      <c r="S173" s="126"/>
      <c r="T173" s="126"/>
      <c r="U173" s="126"/>
      <c r="V173" s="128"/>
      <c r="W173" s="126"/>
      <c r="X173" s="126"/>
      <c r="Y173" s="127"/>
      <c r="Z173" s="126"/>
      <c r="AA173" s="124">
        <v>72</v>
      </c>
      <c r="AB173" s="126"/>
      <c r="AC173" s="127"/>
      <c r="AD173" s="126"/>
      <c r="AE173" s="126"/>
      <c r="AF173" s="126"/>
      <c r="AG173" s="126"/>
      <c r="AH173" s="128"/>
    </row>
    <row r="174" spans="6:34" x14ac:dyDescent="0.25">
      <c r="F174" s="67">
        <f t="shared" si="2"/>
        <v>168</v>
      </c>
      <c r="G174" s="131"/>
      <c r="H174" s="130"/>
      <c r="I174" s="130"/>
      <c r="J174" s="130"/>
      <c r="K174" s="126"/>
      <c r="L174" s="126"/>
      <c r="M174" s="126"/>
      <c r="N174" s="126"/>
      <c r="O174" s="128"/>
      <c r="P174" s="126">
        <v>8300</v>
      </c>
      <c r="Q174" s="125">
        <v>3376</v>
      </c>
      <c r="R174" s="127">
        <v>2167</v>
      </c>
      <c r="S174" s="126"/>
      <c r="T174" s="126"/>
      <c r="U174" s="126"/>
      <c r="V174" s="128"/>
      <c r="W174" s="126"/>
      <c r="X174" s="126"/>
      <c r="Y174" s="127"/>
      <c r="Z174" s="126"/>
      <c r="AA174" s="124">
        <v>20359.400000000001</v>
      </c>
      <c r="AB174" s="126"/>
      <c r="AC174" s="127"/>
      <c r="AD174" s="126"/>
      <c r="AE174" s="126"/>
      <c r="AF174" s="126"/>
      <c r="AG174" s="126"/>
      <c r="AH174" s="128"/>
    </row>
    <row r="175" spans="6:34" x14ac:dyDescent="0.25">
      <c r="F175" s="67">
        <f t="shared" si="2"/>
        <v>169</v>
      </c>
      <c r="G175" s="131"/>
      <c r="H175" s="130"/>
      <c r="I175" s="130"/>
      <c r="J175" s="130"/>
      <c r="K175" s="126"/>
      <c r="L175" s="126"/>
      <c r="M175" s="126"/>
      <c r="N175" s="126"/>
      <c r="O175" s="128"/>
      <c r="P175" s="126">
        <v>8281</v>
      </c>
      <c r="Q175" s="125">
        <v>1961</v>
      </c>
      <c r="R175" s="127">
        <v>1213</v>
      </c>
      <c r="S175" s="126"/>
      <c r="T175" s="126"/>
      <c r="U175" s="126"/>
      <c r="V175" s="128"/>
      <c r="W175" s="126"/>
      <c r="X175" s="126"/>
      <c r="Y175" s="127"/>
      <c r="Z175" s="126"/>
      <c r="AA175" s="124">
        <v>188</v>
      </c>
      <c r="AB175" s="126"/>
      <c r="AC175" s="127"/>
      <c r="AD175" s="126"/>
      <c r="AE175" s="126"/>
      <c r="AF175" s="126"/>
      <c r="AG175" s="126"/>
      <c r="AH175" s="128"/>
    </row>
    <row r="176" spans="6:34" x14ac:dyDescent="0.25">
      <c r="F176" s="67">
        <f t="shared" si="2"/>
        <v>170</v>
      </c>
      <c r="G176" s="131"/>
      <c r="H176" s="130"/>
      <c r="I176" s="130"/>
      <c r="J176" s="130"/>
      <c r="K176" s="126"/>
      <c r="L176" s="126"/>
      <c r="M176" s="126"/>
      <c r="N176" s="126"/>
      <c r="O176" s="128"/>
      <c r="P176" s="126">
        <v>7995</v>
      </c>
      <c r="Q176" s="125">
        <v>461</v>
      </c>
      <c r="R176" s="127">
        <v>2400</v>
      </c>
      <c r="S176" s="126"/>
      <c r="T176" s="126"/>
      <c r="U176" s="126"/>
      <c r="V176" s="128"/>
      <c r="W176" s="126"/>
      <c r="X176" s="126"/>
      <c r="Y176" s="127"/>
      <c r="Z176" s="126"/>
      <c r="AA176" s="124">
        <v>286</v>
      </c>
      <c r="AB176" s="126"/>
      <c r="AC176" s="127"/>
      <c r="AD176" s="126"/>
      <c r="AE176" s="126"/>
      <c r="AF176" s="126"/>
      <c r="AG176" s="126"/>
      <c r="AH176" s="128"/>
    </row>
    <row r="177" spans="6:34" x14ac:dyDescent="0.25">
      <c r="F177" s="67">
        <f t="shared" si="2"/>
        <v>171</v>
      </c>
      <c r="G177" s="131"/>
      <c r="H177" s="130"/>
      <c r="I177" s="130"/>
      <c r="J177" s="130"/>
      <c r="K177" s="126"/>
      <c r="L177" s="126"/>
      <c r="M177" s="126"/>
      <c r="N177" s="126"/>
      <c r="O177" s="128"/>
      <c r="P177" s="126">
        <v>7950</v>
      </c>
      <c r="Q177" s="125">
        <v>173</v>
      </c>
      <c r="R177" s="127">
        <v>383</v>
      </c>
      <c r="S177" s="126"/>
      <c r="T177" s="126"/>
      <c r="U177" s="126"/>
      <c r="V177" s="128"/>
      <c r="W177" s="126"/>
      <c r="X177" s="126"/>
      <c r="Y177" s="127"/>
      <c r="Z177" s="126"/>
      <c r="AA177" s="124">
        <v>146</v>
      </c>
      <c r="AB177" s="126"/>
      <c r="AC177" s="127"/>
      <c r="AD177" s="126"/>
      <c r="AE177" s="126"/>
      <c r="AF177" s="126"/>
      <c r="AG177" s="126"/>
      <c r="AH177" s="128"/>
    </row>
    <row r="178" spans="6:34" x14ac:dyDescent="0.25">
      <c r="F178" s="67">
        <f t="shared" si="2"/>
        <v>172</v>
      </c>
      <c r="G178" s="131"/>
      <c r="H178" s="130"/>
      <c r="I178" s="130"/>
      <c r="J178" s="130"/>
      <c r="K178" s="126"/>
      <c r="L178" s="126"/>
      <c r="M178" s="126"/>
      <c r="N178" s="126"/>
      <c r="O178" s="128"/>
      <c r="P178" s="126">
        <v>7950</v>
      </c>
      <c r="Q178" s="125">
        <v>124</v>
      </c>
      <c r="R178" s="127">
        <v>1528</v>
      </c>
      <c r="S178" s="126"/>
      <c r="T178" s="126"/>
      <c r="U178" s="126"/>
      <c r="V178" s="128"/>
      <c r="W178" s="126"/>
      <c r="X178" s="126"/>
      <c r="Y178" s="127"/>
      <c r="Z178" s="126"/>
      <c r="AA178" s="124">
        <v>826</v>
      </c>
      <c r="AB178" s="126"/>
      <c r="AC178" s="127"/>
      <c r="AD178" s="126"/>
      <c r="AE178" s="126"/>
      <c r="AF178" s="126"/>
      <c r="AG178" s="126"/>
      <c r="AH178" s="128"/>
    </row>
    <row r="179" spans="6:34" x14ac:dyDescent="0.25">
      <c r="F179" s="67">
        <f t="shared" si="2"/>
        <v>173</v>
      </c>
      <c r="G179" s="131"/>
      <c r="H179" s="130"/>
      <c r="I179" s="130"/>
      <c r="J179" s="130"/>
      <c r="K179" s="126"/>
      <c r="L179" s="126"/>
      <c r="M179" s="126"/>
      <c r="N179" s="126"/>
      <c r="O179" s="128"/>
      <c r="P179" s="126">
        <v>7815</v>
      </c>
      <c r="Q179" s="125">
        <v>2265</v>
      </c>
      <c r="R179" s="127">
        <v>1800</v>
      </c>
      <c r="S179" s="126"/>
      <c r="T179" s="126"/>
      <c r="U179" s="126"/>
      <c r="V179" s="128"/>
      <c r="W179" s="126"/>
      <c r="X179" s="126"/>
      <c r="Y179" s="127"/>
      <c r="Z179" s="126"/>
      <c r="AA179" s="124">
        <v>334</v>
      </c>
      <c r="AB179" s="126"/>
      <c r="AC179" s="127"/>
      <c r="AD179" s="126"/>
      <c r="AE179" s="126"/>
      <c r="AF179" s="126"/>
      <c r="AG179" s="126"/>
      <c r="AH179" s="128"/>
    </row>
    <row r="180" spans="6:34" x14ac:dyDescent="0.25">
      <c r="F180" s="67">
        <f t="shared" si="2"/>
        <v>174</v>
      </c>
      <c r="G180" s="131"/>
      <c r="H180" s="130"/>
      <c r="I180" s="130"/>
      <c r="J180" s="130"/>
      <c r="K180" s="126"/>
      <c r="L180" s="126"/>
      <c r="M180" s="126"/>
      <c r="N180" s="126"/>
      <c r="O180" s="128"/>
      <c r="P180" s="126">
        <v>7765</v>
      </c>
      <c r="Q180" s="125">
        <v>5916</v>
      </c>
      <c r="R180" s="127">
        <v>2500</v>
      </c>
      <c r="S180" s="126"/>
      <c r="T180" s="126"/>
      <c r="U180" s="126"/>
      <c r="V180" s="128"/>
      <c r="W180" s="126"/>
      <c r="X180" s="126"/>
      <c r="Y180" s="127"/>
      <c r="Z180" s="126"/>
      <c r="AA180" s="124">
        <v>590</v>
      </c>
      <c r="AB180" s="126"/>
      <c r="AC180" s="127"/>
      <c r="AD180" s="126"/>
      <c r="AE180" s="126"/>
      <c r="AF180" s="126"/>
      <c r="AG180" s="126"/>
      <c r="AH180" s="128"/>
    </row>
    <row r="181" spans="6:34" x14ac:dyDescent="0.25">
      <c r="F181" s="67">
        <f t="shared" si="2"/>
        <v>175</v>
      </c>
      <c r="G181" s="131"/>
      <c r="H181" s="130"/>
      <c r="I181" s="130"/>
      <c r="J181" s="130"/>
      <c r="K181" s="126"/>
      <c r="L181" s="126"/>
      <c r="M181" s="126"/>
      <c r="N181" s="126"/>
      <c r="O181" s="128"/>
      <c r="P181" s="126">
        <v>7740</v>
      </c>
      <c r="Q181" s="125">
        <v>1614</v>
      </c>
      <c r="R181" s="127">
        <v>1827.4</v>
      </c>
      <c r="S181" s="126"/>
      <c r="T181" s="126"/>
      <c r="U181" s="126"/>
      <c r="V181" s="128"/>
      <c r="W181" s="126"/>
      <c r="X181" s="126"/>
      <c r="Y181" s="127"/>
      <c r="Z181" s="126"/>
      <c r="AA181" s="124">
        <v>111</v>
      </c>
      <c r="AB181" s="126"/>
      <c r="AC181" s="127"/>
      <c r="AD181" s="126"/>
      <c r="AE181" s="126"/>
      <c r="AF181" s="126"/>
      <c r="AG181" s="126"/>
      <c r="AH181" s="128"/>
    </row>
    <row r="182" spans="6:34" x14ac:dyDescent="0.25">
      <c r="F182" s="67">
        <f t="shared" si="2"/>
        <v>176</v>
      </c>
      <c r="G182" s="131"/>
      <c r="H182" s="130"/>
      <c r="I182" s="130"/>
      <c r="J182" s="130"/>
      <c r="K182" s="126"/>
      <c r="L182" s="126"/>
      <c r="M182" s="126"/>
      <c r="N182" s="126"/>
      <c r="O182" s="128"/>
      <c r="P182" s="126">
        <v>7718</v>
      </c>
      <c r="Q182" s="125">
        <v>0</v>
      </c>
      <c r="R182" s="127">
        <v>70999</v>
      </c>
      <c r="S182" s="126"/>
      <c r="T182" s="126"/>
      <c r="U182" s="126"/>
      <c r="V182" s="128"/>
      <c r="W182" s="126"/>
      <c r="X182" s="126"/>
      <c r="Y182" s="127"/>
      <c r="Z182" s="126"/>
      <c r="AA182" s="124">
        <v>298</v>
      </c>
      <c r="AB182" s="126"/>
      <c r="AC182" s="127"/>
      <c r="AD182" s="126"/>
      <c r="AE182" s="126"/>
      <c r="AF182" s="126"/>
      <c r="AG182" s="126"/>
      <c r="AH182" s="128"/>
    </row>
    <row r="183" spans="6:34" x14ac:dyDescent="0.25">
      <c r="F183" s="67">
        <f t="shared" si="2"/>
        <v>177</v>
      </c>
      <c r="G183" s="131"/>
      <c r="H183" s="130"/>
      <c r="I183" s="130"/>
      <c r="J183" s="130"/>
      <c r="K183" s="126"/>
      <c r="L183" s="126"/>
      <c r="M183" s="126"/>
      <c r="N183" s="126"/>
      <c r="O183" s="128"/>
      <c r="P183" s="126">
        <v>7650</v>
      </c>
      <c r="Q183" s="125">
        <v>3093</v>
      </c>
      <c r="R183" s="127">
        <v>1517</v>
      </c>
      <c r="S183" s="126"/>
      <c r="T183" s="126"/>
      <c r="U183" s="126"/>
      <c r="V183" s="128"/>
      <c r="W183" s="126"/>
      <c r="X183" s="126"/>
      <c r="Y183" s="127"/>
      <c r="Z183" s="126"/>
      <c r="AA183" s="124">
        <v>230</v>
      </c>
      <c r="AB183" s="126"/>
      <c r="AC183" s="127"/>
      <c r="AD183" s="126"/>
      <c r="AE183" s="126"/>
      <c r="AF183" s="126"/>
      <c r="AG183" s="126"/>
      <c r="AH183" s="128"/>
    </row>
    <row r="184" spans="6:34" x14ac:dyDescent="0.25">
      <c r="F184" s="67">
        <f t="shared" si="2"/>
        <v>178</v>
      </c>
      <c r="G184" s="131"/>
      <c r="H184" s="130"/>
      <c r="I184" s="130"/>
      <c r="J184" s="130"/>
      <c r="K184" s="126"/>
      <c r="L184" s="126"/>
      <c r="M184" s="126"/>
      <c r="N184" s="126"/>
      <c r="O184" s="128"/>
      <c r="P184" s="126">
        <v>7568</v>
      </c>
      <c r="Q184" s="125">
        <v>757</v>
      </c>
      <c r="R184" s="127">
        <v>558</v>
      </c>
      <c r="S184" s="126"/>
      <c r="T184" s="126"/>
      <c r="U184" s="126"/>
      <c r="V184" s="128"/>
      <c r="W184" s="126"/>
      <c r="X184" s="126"/>
      <c r="Y184" s="127"/>
      <c r="Z184" s="126"/>
      <c r="AA184" s="124">
        <v>275</v>
      </c>
      <c r="AB184" s="126"/>
      <c r="AC184" s="127"/>
      <c r="AD184" s="126"/>
      <c r="AE184" s="126"/>
      <c r="AF184" s="126"/>
      <c r="AG184" s="126"/>
      <c r="AH184" s="128"/>
    </row>
    <row r="185" spans="6:34" x14ac:dyDescent="0.25">
      <c r="F185" s="67">
        <f t="shared" si="2"/>
        <v>179</v>
      </c>
      <c r="G185" s="131"/>
      <c r="H185" s="130"/>
      <c r="I185" s="130"/>
      <c r="J185" s="130"/>
      <c r="K185" s="126"/>
      <c r="L185" s="126"/>
      <c r="M185" s="126"/>
      <c r="N185" s="126"/>
      <c r="O185" s="128"/>
      <c r="P185" s="126">
        <v>7538</v>
      </c>
      <c r="Q185" s="125">
        <v>1112</v>
      </c>
      <c r="R185" s="127">
        <v>1100</v>
      </c>
      <c r="S185" s="126"/>
      <c r="T185" s="126"/>
      <c r="U185" s="126"/>
      <c r="V185" s="128"/>
      <c r="W185" s="126"/>
      <c r="X185" s="126"/>
      <c r="Y185" s="127"/>
      <c r="Z185" s="126"/>
      <c r="AA185" s="124">
        <v>476</v>
      </c>
      <c r="AB185" s="126"/>
      <c r="AC185" s="127"/>
      <c r="AD185" s="126"/>
      <c r="AE185" s="126"/>
      <c r="AF185" s="126"/>
      <c r="AG185" s="126"/>
      <c r="AH185" s="128"/>
    </row>
    <row r="186" spans="6:34" x14ac:dyDescent="0.25">
      <c r="F186" s="67">
        <f t="shared" si="2"/>
        <v>180</v>
      </c>
      <c r="G186" s="131"/>
      <c r="H186" s="130"/>
      <c r="I186" s="130"/>
      <c r="J186" s="130"/>
      <c r="K186" s="126"/>
      <c r="L186" s="126"/>
      <c r="M186" s="126"/>
      <c r="N186" s="126"/>
      <c r="O186" s="128"/>
      <c r="P186" s="126">
        <v>7397</v>
      </c>
      <c r="Q186" s="125">
        <v>2330</v>
      </c>
      <c r="R186" s="127">
        <v>5448.6</v>
      </c>
      <c r="S186" s="126"/>
      <c r="T186" s="126"/>
      <c r="U186" s="126"/>
      <c r="V186" s="128"/>
      <c r="W186" s="126"/>
      <c r="X186" s="126"/>
      <c r="Y186" s="127"/>
      <c r="Z186" s="126"/>
      <c r="AA186" s="124">
        <v>128</v>
      </c>
      <c r="AB186" s="126"/>
      <c r="AC186" s="127"/>
      <c r="AD186" s="126"/>
      <c r="AE186" s="126"/>
      <c r="AF186" s="126"/>
      <c r="AG186" s="126"/>
      <c r="AH186" s="128"/>
    </row>
    <row r="187" spans="6:34" x14ac:dyDescent="0.25">
      <c r="F187" s="67">
        <f t="shared" si="2"/>
        <v>181</v>
      </c>
      <c r="G187" s="131"/>
      <c r="H187" s="130"/>
      <c r="I187" s="130"/>
      <c r="J187" s="130"/>
      <c r="K187" s="126"/>
      <c r="L187" s="126"/>
      <c r="M187" s="126"/>
      <c r="N187" s="126"/>
      <c r="O187" s="128"/>
      <c r="P187" s="126">
        <v>7345</v>
      </c>
      <c r="Q187" s="125">
        <v>3010</v>
      </c>
      <c r="R187" s="127">
        <v>6955</v>
      </c>
      <c r="S187" s="126"/>
      <c r="T187" s="126"/>
      <c r="U187" s="126"/>
      <c r="V187" s="128"/>
      <c r="W187" s="126"/>
      <c r="X187" s="126"/>
      <c r="Y187" s="127"/>
      <c r="Z187" s="126"/>
      <c r="AA187" s="124">
        <v>105</v>
      </c>
      <c r="AB187" s="126"/>
      <c r="AC187" s="127"/>
      <c r="AD187" s="126"/>
      <c r="AE187" s="126"/>
      <c r="AF187" s="126"/>
      <c r="AG187" s="126"/>
      <c r="AH187" s="128"/>
    </row>
    <row r="188" spans="6:34" x14ac:dyDescent="0.25">
      <c r="F188" s="67">
        <f t="shared" si="2"/>
        <v>182</v>
      </c>
      <c r="G188" s="131"/>
      <c r="H188" s="130"/>
      <c r="I188" s="130"/>
      <c r="J188" s="130"/>
      <c r="K188" s="126"/>
      <c r="L188" s="126"/>
      <c r="M188" s="126"/>
      <c r="N188" s="126"/>
      <c r="O188" s="128"/>
      <c r="P188" s="126">
        <v>7339</v>
      </c>
      <c r="Q188" s="125">
        <v>1570</v>
      </c>
      <c r="R188" s="127">
        <v>2133</v>
      </c>
      <c r="S188" s="126"/>
      <c r="T188" s="126"/>
      <c r="U188" s="126"/>
      <c r="V188" s="128"/>
      <c r="W188" s="126"/>
      <c r="X188" s="126"/>
      <c r="Y188" s="127"/>
      <c r="Z188" s="126"/>
      <c r="AA188" s="124">
        <v>340</v>
      </c>
      <c r="AB188" s="126"/>
      <c r="AC188" s="127"/>
      <c r="AD188" s="126"/>
      <c r="AE188" s="126"/>
      <c r="AF188" s="126"/>
      <c r="AG188" s="126"/>
      <c r="AH188" s="128"/>
    </row>
    <row r="189" spans="6:34" x14ac:dyDescent="0.25">
      <c r="F189" s="67">
        <f t="shared" si="2"/>
        <v>183</v>
      </c>
      <c r="G189" s="131"/>
      <c r="H189" s="130"/>
      <c r="I189" s="130"/>
      <c r="J189" s="130"/>
      <c r="K189" s="126"/>
      <c r="L189" s="126"/>
      <c r="M189" s="126"/>
      <c r="N189" s="126"/>
      <c r="O189" s="128"/>
      <c r="P189" s="126">
        <v>7230</v>
      </c>
      <c r="Q189" s="125">
        <v>1418</v>
      </c>
      <c r="R189" s="127">
        <v>4749</v>
      </c>
      <c r="S189" s="126"/>
      <c r="T189" s="126"/>
      <c r="U189" s="126"/>
      <c r="V189" s="128"/>
      <c r="W189" s="126"/>
      <c r="X189" s="126"/>
      <c r="Y189" s="127"/>
      <c r="Z189" s="126"/>
      <c r="AA189" s="124">
        <v>25</v>
      </c>
      <c r="AB189" s="126"/>
      <c r="AC189" s="127"/>
      <c r="AD189" s="126"/>
      <c r="AE189" s="126"/>
      <c r="AF189" s="126"/>
      <c r="AG189" s="126"/>
      <c r="AH189" s="128"/>
    </row>
    <row r="190" spans="6:34" x14ac:dyDescent="0.25">
      <c r="F190" s="67">
        <f t="shared" si="2"/>
        <v>184</v>
      </c>
      <c r="G190" s="131"/>
      <c r="H190" s="130"/>
      <c r="I190" s="130"/>
      <c r="J190" s="130"/>
      <c r="K190" s="126"/>
      <c r="L190" s="126"/>
      <c r="M190" s="126"/>
      <c r="N190" s="126"/>
      <c r="O190" s="128"/>
      <c r="P190" s="126">
        <v>7210</v>
      </c>
      <c r="Q190" s="125">
        <v>0</v>
      </c>
      <c r="R190" s="127">
        <v>782</v>
      </c>
      <c r="S190" s="126"/>
      <c r="T190" s="126"/>
      <c r="U190" s="126"/>
      <c r="V190" s="128"/>
      <c r="W190" s="126"/>
      <c r="X190" s="126"/>
      <c r="Y190" s="127"/>
      <c r="Z190" s="126"/>
      <c r="AA190" s="126"/>
      <c r="AB190" s="126"/>
      <c r="AC190" s="127"/>
      <c r="AD190" s="126"/>
      <c r="AE190" s="126"/>
      <c r="AF190" s="126"/>
      <c r="AG190" s="126"/>
      <c r="AH190" s="128"/>
    </row>
    <row r="191" spans="6:34" x14ac:dyDescent="0.25">
      <c r="F191" s="67">
        <f t="shared" si="2"/>
        <v>185</v>
      </c>
      <c r="G191" s="131"/>
      <c r="H191" s="130"/>
      <c r="I191" s="130"/>
      <c r="J191" s="130"/>
      <c r="K191" s="126"/>
      <c r="L191" s="126"/>
      <c r="M191" s="126"/>
      <c r="N191" s="126"/>
      <c r="O191" s="128"/>
      <c r="P191" s="126">
        <v>7112</v>
      </c>
      <c r="Q191" s="125">
        <v>1702</v>
      </c>
      <c r="R191" s="127">
        <v>4151</v>
      </c>
      <c r="S191" s="126"/>
      <c r="T191" s="126"/>
      <c r="U191" s="126"/>
      <c r="V191" s="128"/>
      <c r="W191" s="126"/>
      <c r="X191" s="126"/>
      <c r="Y191" s="127"/>
      <c r="Z191" s="126"/>
      <c r="AA191" s="126"/>
      <c r="AB191" s="126"/>
      <c r="AC191" s="127"/>
      <c r="AD191" s="126"/>
      <c r="AE191" s="126"/>
      <c r="AF191" s="126"/>
      <c r="AG191" s="126"/>
      <c r="AH191" s="128"/>
    </row>
    <row r="192" spans="6:34" x14ac:dyDescent="0.25">
      <c r="F192" s="67">
        <f t="shared" si="2"/>
        <v>186</v>
      </c>
      <c r="G192" s="131"/>
      <c r="H192" s="130"/>
      <c r="I192" s="130"/>
      <c r="J192" s="130"/>
      <c r="K192" s="126"/>
      <c r="L192" s="126"/>
      <c r="M192" s="126"/>
      <c r="N192" s="126"/>
      <c r="O192" s="128"/>
      <c r="P192" s="126">
        <v>7076</v>
      </c>
      <c r="Q192" s="125">
        <v>2164</v>
      </c>
      <c r="R192" s="127">
        <v>16000</v>
      </c>
      <c r="S192" s="126"/>
      <c r="T192" s="126"/>
      <c r="U192" s="126"/>
      <c r="V192" s="128"/>
      <c r="W192" s="126"/>
      <c r="X192" s="126"/>
      <c r="Y192" s="127"/>
      <c r="Z192" s="126"/>
      <c r="AA192" s="126"/>
      <c r="AB192" s="126"/>
      <c r="AC192" s="127"/>
      <c r="AD192" s="126"/>
      <c r="AE192" s="126"/>
      <c r="AF192" s="126"/>
      <c r="AG192" s="126"/>
      <c r="AH192" s="128"/>
    </row>
    <row r="193" spans="6:34" x14ac:dyDescent="0.25">
      <c r="F193" s="67">
        <f t="shared" si="2"/>
        <v>187</v>
      </c>
      <c r="G193" s="131"/>
      <c r="H193" s="130"/>
      <c r="I193" s="130"/>
      <c r="J193" s="130"/>
      <c r="K193" s="126"/>
      <c r="L193" s="126"/>
      <c r="M193" s="126"/>
      <c r="N193" s="126"/>
      <c r="O193" s="128"/>
      <c r="P193" s="126">
        <v>6979</v>
      </c>
      <c r="Q193" s="125">
        <v>310</v>
      </c>
      <c r="R193" s="127">
        <v>14400</v>
      </c>
      <c r="S193" s="126"/>
      <c r="T193" s="126"/>
      <c r="U193" s="126"/>
      <c r="V193" s="128"/>
      <c r="W193" s="126"/>
      <c r="X193" s="126"/>
      <c r="Y193" s="127"/>
      <c r="Z193" s="126"/>
      <c r="AA193" s="126"/>
      <c r="AB193" s="126"/>
      <c r="AC193" s="127"/>
      <c r="AD193" s="126"/>
      <c r="AE193" s="126"/>
      <c r="AF193" s="126"/>
      <c r="AG193" s="126"/>
      <c r="AH193" s="128"/>
    </row>
    <row r="194" spans="6:34" x14ac:dyDescent="0.25">
      <c r="F194" s="67">
        <f t="shared" si="2"/>
        <v>188</v>
      </c>
      <c r="G194" s="131"/>
      <c r="H194" s="130"/>
      <c r="I194" s="130"/>
      <c r="J194" s="130"/>
      <c r="K194" s="126"/>
      <c r="L194" s="126"/>
      <c r="M194" s="126"/>
      <c r="N194" s="126"/>
      <c r="O194" s="128"/>
      <c r="P194" s="126">
        <v>6975</v>
      </c>
      <c r="Q194" s="125">
        <v>1098</v>
      </c>
      <c r="R194" s="127">
        <v>1302</v>
      </c>
      <c r="S194" s="126"/>
      <c r="T194" s="126"/>
      <c r="U194" s="126"/>
      <c r="V194" s="128"/>
      <c r="W194" s="126"/>
      <c r="X194" s="126"/>
      <c r="Y194" s="127"/>
      <c r="Z194" s="126"/>
      <c r="AA194" s="126"/>
      <c r="AB194" s="126"/>
      <c r="AC194" s="127"/>
      <c r="AD194" s="126"/>
      <c r="AE194" s="126"/>
      <c r="AF194" s="126"/>
      <c r="AG194" s="126"/>
      <c r="AH194" s="128"/>
    </row>
    <row r="195" spans="6:34" x14ac:dyDescent="0.25">
      <c r="F195" s="67">
        <f t="shared" si="2"/>
        <v>189</v>
      </c>
      <c r="G195" s="131"/>
      <c r="H195" s="130"/>
      <c r="I195" s="130"/>
      <c r="J195" s="130"/>
      <c r="K195" s="126"/>
      <c r="L195" s="126"/>
      <c r="M195" s="126"/>
      <c r="N195" s="126"/>
      <c r="O195" s="128"/>
      <c r="P195" s="126">
        <v>6873</v>
      </c>
      <c r="Q195" s="125">
        <v>1432</v>
      </c>
      <c r="R195" s="127">
        <v>462</v>
      </c>
      <c r="S195" s="126"/>
      <c r="T195" s="126"/>
      <c r="U195" s="126"/>
      <c r="V195" s="128"/>
      <c r="W195" s="126"/>
      <c r="X195" s="126"/>
      <c r="Y195" s="127"/>
      <c r="Z195" s="126"/>
      <c r="AA195" s="126"/>
      <c r="AB195" s="126"/>
      <c r="AC195" s="127"/>
      <c r="AD195" s="126"/>
      <c r="AE195" s="126"/>
      <c r="AF195" s="126"/>
      <c r="AG195" s="126"/>
      <c r="AH195" s="128"/>
    </row>
    <row r="196" spans="6:34" x14ac:dyDescent="0.25">
      <c r="F196" s="67">
        <f t="shared" si="2"/>
        <v>190</v>
      </c>
      <c r="G196" s="131"/>
      <c r="H196" s="130"/>
      <c r="I196" s="130"/>
      <c r="J196" s="130"/>
      <c r="K196" s="126"/>
      <c r="L196" s="126"/>
      <c r="M196" s="126"/>
      <c r="N196" s="126"/>
      <c r="O196" s="128"/>
      <c r="P196" s="126">
        <v>6845</v>
      </c>
      <c r="Q196" s="125">
        <v>0</v>
      </c>
      <c r="R196" s="127">
        <v>3708</v>
      </c>
      <c r="S196" s="126"/>
      <c r="T196" s="126"/>
      <c r="U196" s="126"/>
      <c r="V196" s="128"/>
      <c r="W196" s="126"/>
      <c r="X196" s="126"/>
      <c r="Y196" s="127"/>
      <c r="Z196" s="126"/>
      <c r="AA196" s="126"/>
      <c r="AB196" s="126"/>
      <c r="AC196" s="127"/>
      <c r="AD196" s="126"/>
      <c r="AE196" s="126"/>
      <c r="AF196" s="126"/>
      <c r="AG196" s="126"/>
      <c r="AH196" s="128"/>
    </row>
    <row r="197" spans="6:34" x14ac:dyDescent="0.25">
      <c r="F197" s="67">
        <f t="shared" si="2"/>
        <v>191</v>
      </c>
      <c r="G197" s="131"/>
      <c r="H197" s="130"/>
      <c r="I197" s="130"/>
      <c r="J197" s="130"/>
      <c r="K197" s="126"/>
      <c r="L197" s="126"/>
      <c r="M197" s="126"/>
      <c r="N197" s="126"/>
      <c r="O197" s="128"/>
      <c r="P197" s="126">
        <v>6749</v>
      </c>
      <c r="Q197" s="125">
        <v>1140</v>
      </c>
      <c r="R197" s="127">
        <v>379</v>
      </c>
      <c r="S197" s="126"/>
      <c r="T197" s="126"/>
      <c r="U197" s="126"/>
      <c r="V197" s="128"/>
      <c r="W197" s="126"/>
      <c r="X197" s="126"/>
      <c r="Y197" s="127"/>
      <c r="Z197" s="126"/>
      <c r="AA197" s="126"/>
      <c r="AB197" s="126"/>
      <c r="AC197" s="127"/>
      <c r="AD197" s="126"/>
      <c r="AE197" s="126"/>
      <c r="AF197" s="126"/>
      <c r="AG197" s="126"/>
      <c r="AH197" s="128"/>
    </row>
    <row r="198" spans="6:34" x14ac:dyDescent="0.25">
      <c r="F198" s="67">
        <f t="shared" si="2"/>
        <v>192</v>
      </c>
      <c r="G198" s="131"/>
      <c r="H198" s="130"/>
      <c r="I198" s="130"/>
      <c r="J198" s="130"/>
      <c r="K198" s="126"/>
      <c r="L198" s="126"/>
      <c r="M198" s="126"/>
      <c r="N198" s="126"/>
      <c r="O198" s="128"/>
      <c r="P198" s="126">
        <v>6718</v>
      </c>
      <c r="Q198" s="125">
        <v>1226</v>
      </c>
      <c r="R198" s="127">
        <v>2600</v>
      </c>
      <c r="S198" s="126"/>
      <c r="T198" s="126"/>
      <c r="U198" s="126"/>
      <c r="V198" s="128"/>
      <c r="W198" s="126"/>
      <c r="X198" s="126"/>
      <c r="Y198" s="127"/>
      <c r="Z198" s="126"/>
      <c r="AA198" s="126"/>
      <c r="AB198" s="126"/>
      <c r="AC198" s="127"/>
      <c r="AD198" s="126"/>
      <c r="AE198" s="126"/>
      <c r="AF198" s="126"/>
      <c r="AG198" s="126"/>
      <c r="AH198" s="128"/>
    </row>
    <row r="199" spans="6:34" x14ac:dyDescent="0.25">
      <c r="F199" s="67">
        <f t="shared" si="2"/>
        <v>193</v>
      </c>
      <c r="G199" s="131"/>
      <c r="H199" s="130"/>
      <c r="I199" s="130"/>
      <c r="J199" s="130"/>
      <c r="K199" s="126"/>
      <c r="L199" s="126"/>
      <c r="M199" s="126"/>
      <c r="N199" s="126"/>
      <c r="O199" s="128"/>
      <c r="P199" s="126">
        <v>6663</v>
      </c>
      <c r="Q199" s="125">
        <v>1208</v>
      </c>
      <c r="R199" s="127">
        <v>89</v>
      </c>
      <c r="S199" s="126"/>
      <c r="T199" s="126"/>
      <c r="U199" s="126"/>
      <c r="V199" s="128"/>
      <c r="W199" s="126"/>
      <c r="X199" s="126"/>
      <c r="Y199" s="127"/>
      <c r="Z199" s="126"/>
      <c r="AA199" s="126"/>
      <c r="AB199" s="126"/>
      <c r="AC199" s="127"/>
      <c r="AD199" s="126"/>
      <c r="AE199" s="126"/>
      <c r="AF199" s="126"/>
      <c r="AG199" s="126"/>
      <c r="AH199" s="128"/>
    </row>
    <row r="200" spans="6:34" x14ac:dyDescent="0.25">
      <c r="F200" s="67">
        <f t="shared" si="2"/>
        <v>194</v>
      </c>
      <c r="G200" s="131"/>
      <c r="H200" s="130"/>
      <c r="I200" s="130"/>
      <c r="J200" s="130"/>
      <c r="K200" s="126"/>
      <c r="L200" s="126"/>
      <c r="M200" s="126"/>
      <c r="N200" s="126"/>
      <c r="O200" s="128"/>
      <c r="P200" s="126">
        <v>6580</v>
      </c>
      <c r="Q200" s="125">
        <v>3615</v>
      </c>
      <c r="R200" s="127">
        <v>1154.0999999999999</v>
      </c>
      <c r="S200" s="126"/>
      <c r="T200" s="126"/>
      <c r="U200" s="126"/>
      <c r="V200" s="128"/>
      <c r="W200" s="126"/>
      <c r="X200" s="126"/>
      <c r="Y200" s="127"/>
      <c r="Z200" s="126"/>
      <c r="AA200" s="126"/>
      <c r="AB200" s="126"/>
      <c r="AC200" s="127"/>
      <c r="AD200" s="126"/>
      <c r="AE200" s="126"/>
      <c r="AF200" s="126"/>
      <c r="AG200" s="126"/>
      <c r="AH200" s="128"/>
    </row>
    <row r="201" spans="6:34" x14ac:dyDescent="0.25">
      <c r="F201" s="67">
        <f t="shared" ref="F201:F264" si="3">F200+1</f>
        <v>195</v>
      </c>
      <c r="G201" s="131"/>
      <c r="H201" s="130"/>
      <c r="I201" s="130"/>
      <c r="J201" s="130"/>
      <c r="K201" s="126"/>
      <c r="L201" s="126"/>
      <c r="M201" s="126"/>
      <c r="N201" s="126"/>
      <c r="O201" s="128"/>
      <c r="P201" s="126">
        <v>6572</v>
      </c>
      <c r="Q201" s="125">
        <v>3289</v>
      </c>
      <c r="R201" s="127">
        <v>7200</v>
      </c>
      <c r="S201" s="126"/>
      <c r="T201" s="126"/>
      <c r="U201" s="126"/>
      <c r="V201" s="128"/>
      <c r="W201" s="126"/>
      <c r="X201" s="126"/>
      <c r="Y201" s="127"/>
      <c r="Z201" s="126"/>
      <c r="AA201" s="126"/>
      <c r="AB201" s="126"/>
      <c r="AC201" s="127"/>
      <c r="AD201" s="126"/>
      <c r="AE201" s="126"/>
      <c r="AF201" s="126"/>
      <c r="AG201" s="126"/>
      <c r="AH201" s="128"/>
    </row>
    <row r="202" spans="6:34" x14ac:dyDescent="0.25">
      <c r="F202" s="67">
        <f t="shared" si="3"/>
        <v>196</v>
      </c>
      <c r="G202" s="131"/>
      <c r="H202" s="130"/>
      <c r="I202" s="130"/>
      <c r="J202" s="130"/>
      <c r="K202" s="126"/>
      <c r="L202" s="126"/>
      <c r="M202" s="126"/>
      <c r="N202" s="126"/>
      <c r="O202" s="128"/>
      <c r="P202" s="126">
        <v>6547</v>
      </c>
      <c r="Q202" s="125">
        <v>1144</v>
      </c>
      <c r="R202" s="127">
        <v>507</v>
      </c>
      <c r="S202" s="126"/>
      <c r="T202" s="126"/>
      <c r="U202" s="126"/>
      <c r="V202" s="128"/>
      <c r="W202" s="126"/>
      <c r="X202" s="126"/>
      <c r="Y202" s="127"/>
      <c r="Z202" s="126"/>
      <c r="AA202" s="126"/>
      <c r="AB202" s="126"/>
      <c r="AC202" s="127"/>
      <c r="AD202" s="126"/>
      <c r="AE202" s="126"/>
      <c r="AF202" s="126"/>
      <c r="AG202" s="126"/>
      <c r="AH202" s="128"/>
    </row>
    <row r="203" spans="6:34" x14ac:dyDescent="0.25">
      <c r="F203" s="67">
        <f t="shared" si="3"/>
        <v>197</v>
      </c>
      <c r="G203" s="131"/>
      <c r="H203" s="130"/>
      <c r="I203" s="130"/>
      <c r="J203" s="130"/>
      <c r="K203" s="126"/>
      <c r="L203" s="126"/>
      <c r="M203" s="126"/>
      <c r="N203" s="126"/>
      <c r="O203" s="128"/>
      <c r="P203" s="126">
        <v>6540</v>
      </c>
      <c r="Q203" s="125">
        <v>1266</v>
      </c>
      <c r="R203" s="127">
        <v>3166</v>
      </c>
      <c r="S203" s="126"/>
      <c r="T203" s="126"/>
      <c r="U203" s="126"/>
      <c r="V203" s="128"/>
      <c r="W203" s="126"/>
      <c r="X203" s="126"/>
      <c r="Y203" s="127"/>
      <c r="Z203" s="126"/>
      <c r="AA203" s="126"/>
      <c r="AB203" s="126"/>
      <c r="AC203" s="127"/>
      <c r="AD203" s="126"/>
      <c r="AE203" s="126"/>
      <c r="AF203" s="126"/>
      <c r="AG203" s="126"/>
      <c r="AH203" s="128"/>
    </row>
    <row r="204" spans="6:34" x14ac:dyDescent="0.25">
      <c r="F204" s="67">
        <f t="shared" si="3"/>
        <v>198</v>
      </c>
      <c r="G204" s="131"/>
      <c r="H204" s="130"/>
      <c r="I204" s="130"/>
      <c r="J204" s="130"/>
      <c r="K204" s="126"/>
      <c r="L204" s="126"/>
      <c r="M204" s="126"/>
      <c r="N204" s="126"/>
      <c r="O204" s="128"/>
      <c r="P204" s="126">
        <v>6524</v>
      </c>
      <c r="Q204" s="125">
        <v>2030</v>
      </c>
      <c r="R204" s="127">
        <v>2146</v>
      </c>
      <c r="S204" s="126"/>
      <c r="T204" s="126"/>
      <c r="U204" s="126"/>
      <c r="V204" s="128"/>
      <c r="W204" s="126"/>
      <c r="X204" s="126"/>
      <c r="Y204" s="127"/>
      <c r="Z204" s="126"/>
      <c r="AA204" s="126"/>
      <c r="AB204" s="126"/>
      <c r="AC204" s="127"/>
      <c r="AD204" s="126"/>
      <c r="AE204" s="126"/>
      <c r="AF204" s="126"/>
      <c r="AG204" s="126"/>
      <c r="AH204" s="128"/>
    </row>
    <row r="205" spans="6:34" x14ac:dyDescent="0.25">
      <c r="F205" s="67">
        <f t="shared" si="3"/>
        <v>199</v>
      </c>
      <c r="G205" s="131"/>
      <c r="H205" s="130"/>
      <c r="I205" s="130"/>
      <c r="J205" s="130"/>
      <c r="K205" s="126"/>
      <c r="L205" s="126"/>
      <c r="M205" s="126"/>
      <c r="N205" s="126"/>
      <c r="O205" s="128"/>
      <c r="P205" s="126">
        <v>6520</v>
      </c>
      <c r="Q205" s="125">
        <v>316</v>
      </c>
      <c r="R205" s="127">
        <v>2946</v>
      </c>
      <c r="S205" s="126"/>
      <c r="T205" s="126"/>
      <c r="U205" s="126"/>
      <c r="V205" s="128"/>
      <c r="W205" s="126"/>
      <c r="X205" s="126"/>
      <c r="Y205" s="127"/>
      <c r="Z205" s="126"/>
      <c r="AA205" s="126"/>
      <c r="AB205" s="126"/>
      <c r="AC205" s="127"/>
      <c r="AD205" s="126"/>
      <c r="AE205" s="126"/>
      <c r="AF205" s="126"/>
      <c r="AG205" s="126"/>
      <c r="AH205" s="128"/>
    </row>
    <row r="206" spans="6:34" x14ac:dyDescent="0.25">
      <c r="F206" s="67">
        <f t="shared" si="3"/>
        <v>200</v>
      </c>
      <c r="G206" s="131"/>
      <c r="H206" s="130"/>
      <c r="I206" s="130"/>
      <c r="J206" s="130"/>
      <c r="K206" s="126"/>
      <c r="L206" s="126"/>
      <c r="M206" s="126"/>
      <c r="N206" s="126"/>
      <c r="O206" s="128"/>
      <c r="P206" s="126">
        <v>6486</v>
      </c>
      <c r="Q206" s="125">
        <v>2151</v>
      </c>
      <c r="R206" s="127">
        <v>6208</v>
      </c>
      <c r="S206" s="126"/>
      <c r="T206" s="126"/>
      <c r="U206" s="126"/>
      <c r="V206" s="128"/>
      <c r="W206" s="126"/>
      <c r="X206" s="126"/>
      <c r="Y206" s="127"/>
      <c r="Z206" s="126"/>
      <c r="AA206" s="126"/>
      <c r="AB206" s="126"/>
      <c r="AC206" s="127"/>
      <c r="AD206" s="126"/>
      <c r="AE206" s="126"/>
      <c r="AF206" s="126"/>
      <c r="AG206" s="126"/>
      <c r="AH206" s="128"/>
    </row>
    <row r="207" spans="6:34" x14ac:dyDescent="0.25">
      <c r="F207" s="67">
        <f t="shared" si="3"/>
        <v>201</v>
      </c>
      <c r="G207" s="131"/>
      <c r="H207" s="130"/>
      <c r="I207" s="130"/>
      <c r="J207" s="130"/>
      <c r="K207" s="126"/>
      <c r="L207" s="126"/>
      <c r="M207" s="126"/>
      <c r="N207" s="126"/>
      <c r="O207" s="128"/>
      <c r="P207" s="126">
        <v>6420</v>
      </c>
      <c r="Q207" s="125">
        <v>717</v>
      </c>
      <c r="R207" s="127">
        <v>4062</v>
      </c>
      <c r="S207" s="126"/>
      <c r="T207" s="126"/>
      <c r="U207" s="126"/>
      <c r="V207" s="128"/>
      <c r="W207" s="126"/>
      <c r="X207" s="126"/>
      <c r="Y207" s="127"/>
      <c r="Z207" s="126"/>
      <c r="AA207" s="126"/>
      <c r="AB207" s="126"/>
      <c r="AC207" s="127"/>
      <c r="AD207" s="126"/>
      <c r="AE207" s="126"/>
      <c r="AF207" s="126"/>
      <c r="AG207" s="126"/>
      <c r="AH207" s="128"/>
    </row>
    <row r="208" spans="6:34" x14ac:dyDescent="0.25">
      <c r="F208" s="67">
        <f t="shared" si="3"/>
        <v>202</v>
      </c>
      <c r="G208" s="131"/>
      <c r="H208" s="130"/>
      <c r="I208" s="130"/>
      <c r="J208" s="130"/>
      <c r="K208" s="126"/>
      <c r="L208" s="126"/>
      <c r="M208" s="126"/>
      <c r="N208" s="126"/>
      <c r="O208" s="128"/>
      <c r="P208" s="126">
        <v>6390</v>
      </c>
      <c r="Q208" s="125">
        <v>2173</v>
      </c>
      <c r="R208" s="127">
        <v>794.3</v>
      </c>
      <c r="S208" s="126"/>
      <c r="T208" s="126"/>
      <c r="U208" s="126"/>
      <c r="V208" s="128"/>
      <c r="W208" s="126"/>
      <c r="X208" s="126"/>
      <c r="Y208" s="127"/>
      <c r="Z208" s="126"/>
      <c r="AA208" s="126"/>
      <c r="AB208" s="126"/>
      <c r="AC208" s="127"/>
      <c r="AD208" s="126"/>
      <c r="AE208" s="126"/>
      <c r="AF208" s="126"/>
      <c r="AG208" s="126"/>
      <c r="AH208" s="128"/>
    </row>
    <row r="209" spans="6:34" x14ac:dyDescent="0.25">
      <c r="F209" s="67">
        <f t="shared" si="3"/>
        <v>203</v>
      </c>
      <c r="G209" s="131"/>
      <c r="H209" s="130"/>
      <c r="I209" s="130"/>
      <c r="J209" s="130"/>
      <c r="K209" s="126"/>
      <c r="L209" s="126"/>
      <c r="M209" s="126"/>
      <c r="N209" s="126"/>
      <c r="O209" s="128"/>
      <c r="P209" s="126">
        <v>6360</v>
      </c>
      <c r="Q209" s="125">
        <v>754</v>
      </c>
      <c r="R209" s="127">
        <v>2049</v>
      </c>
      <c r="S209" s="126"/>
      <c r="T209" s="126"/>
      <c r="U209" s="126"/>
      <c r="V209" s="128"/>
      <c r="W209" s="126"/>
      <c r="X209" s="126"/>
      <c r="Y209" s="127"/>
      <c r="Z209" s="126"/>
      <c r="AA209" s="126"/>
      <c r="AB209" s="126"/>
      <c r="AC209" s="127"/>
      <c r="AD209" s="126"/>
      <c r="AE209" s="126"/>
      <c r="AF209" s="126"/>
      <c r="AG209" s="126"/>
      <c r="AH209" s="128"/>
    </row>
    <row r="210" spans="6:34" x14ac:dyDescent="0.25">
      <c r="F210" s="67">
        <f t="shared" si="3"/>
        <v>204</v>
      </c>
      <c r="G210" s="131"/>
      <c r="H210" s="130"/>
      <c r="I210" s="130"/>
      <c r="J210" s="130"/>
      <c r="K210" s="126"/>
      <c r="L210" s="126"/>
      <c r="M210" s="126"/>
      <c r="N210" s="126"/>
      <c r="O210" s="128"/>
      <c r="P210" s="126">
        <v>6240</v>
      </c>
      <c r="Q210" s="125">
        <v>1640</v>
      </c>
      <c r="R210" s="127">
        <v>1469</v>
      </c>
      <c r="S210" s="126"/>
      <c r="T210" s="126"/>
      <c r="U210" s="126"/>
      <c r="V210" s="128"/>
      <c r="W210" s="126"/>
      <c r="X210" s="126"/>
      <c r="Y210" s="127"/>
      <c r="Z210" s="126"/>
      <c r="AA210" s="126"/>
      <c r="AB210" s="126"/>
      <c r="AC210" s="127"/>
      <c r="AD210" s="126"/>
      <c r="AE210" s="126"/>
      <c r="AF210" s="126"/>
      <c r="AG210" s="126"/>
      <c r="AH210" s="128"/>
    </row>
    <row r="211" spans="6:34" x14ac:dyDescent="0.25">
      <c r="F211" s="67">
        <f t="shared" si="3"/>
        <v>205</v>
      </c>
      <c r="G211" s="131"/>
      <c r="H211" s="130"/>
      <c r="I211" s="130"/>
      <c r="J211" s="130"/>
      <c r="K211" s="126"/>
      <c r="L211" s="126"/>
      <c r="M211" s="126"/>
      <c r="N211" s="126"/>
      <c r="O211" s="128"/>
      <c r="P211" s="126">
        <v>6176</v>
      </c>
      <c r="Q211" s="125">
        <v>2116</v>
      </c>
      <c r="R211" s="127">
        <v>1969</v>
      </c>
      <c r="S211" s="126"/>
      <c r="T211" s="126"/>
      <c r="U211" s="126"/>
      <c r="V211" s="128"/>
      <c r="W211" s="126"/>
      <c r="X211" s="126"/>
      <c r="Y211" s="127"/>
      <c r="Z211" s="126"/>
      <c r="AA211" s="126"/>
      <c r="AB211" s="126"/>
      <c r="AC211" s="127"/>
      <c r="AD211" s="126"/>
      <c r="AE211" s="126"/>
      <c r="AF211" s="126"/>
      <c r="AG211" s="126"/>
      <c r="AH211" s="128"/>
    </row>
    <row r="212" spans="6:34" x14ac:dyDescent="0.25">
      <c r="F212" s="67">
        <f t="shared" si="3"/>
        <v>206</v>
      </c>
      <c r="G212" s="131"/>
      <c r="H212" s="130"/>
      <c r="I212" s="130"/>
      <c r="J212" s="130"/>
      <c r="K212" s="126"/>
      <c r="L212" s="126"/>
      <c r="M212" s="126"/>
      <c r="N212" s="126"/>
      <c r="O212" s="128"/>
      <c r="P212" s="126">
        <v>6151</v>
      </c>
      <c r="Q212" s="125">
        <v>11</v>
      </c>
      <c r="R212" s="127">
        <v>3815</v>
      </c>
      <c r="S212" s="126"/>
      <c r="T212" s="126"/>
      <c r="U212" s="126"/>
      <c r="V212" s="128"/>
      <c r="W212" s="126"/>
      <c r="X212" s="126"/>
      <c r="Y212" s="127"/>
      <c r="Z212" s="126"/>
      <c r="AA212" s="126"/>
      <c r="AB212" s="126"/>
      <c r="AC212" s="127"/>
      <c r="AD212" s="126"/>
      <c r="AE212" s="126"/>
      <c r="AF212" s="126"/>
      <c r="AG212" s="126"/>
      <c r="AH212" s="128"/>
    </row>
    <row r="213" spans="6:34" x14ac:dyDescent="0.25">
      <c r="F213" s="67">
        <f t="shared" si="3"/>
        <v>207</v>
      </c>
      <c r="G213" s="131"/>
      <c r="H213" s="130"/>
      <c r="I213" s="130"/>
      <c r="J213" s="130"/>
      <c r="K213" s="126"/>
      <c r="L213" s="126"/>
      <c r="M213" s="126"/>
      <c r="N213" s="126"/>
      <c r="O213" s="128"/>
      <c r="P213" s="126">
        <v>6000</v>
      </c>
      <c r="Q213" s="125">
        <v>954</v>
      </c>
      <c r="R213" s="127">
        <v>3286</v>
      </c>
      <c r="S213" s="126"/>
      <c r="T213" s="126"/>
      <c r="U213" s="126"/>
      <c r="V213" s="128"/>
      <c r="W213" s="126"/>
      <c r="X213" s="126"/>
      <c r="Y213" s="127"/>
      <c r="Z213" s="126"/>
      <c r="AA213" s="126"/>
      <c r="AB213" s="126"/>
      <c r="AC213" s="127"/>
      <c r="AD213" s="126"/>
      <c r="AE213" s="126"/>
      <c r="AF213" s="126"/>
      <c r="AG213" s="126"/>
      <c r="AH213" s="128"/>
    </row>
    <row r="214" spans="6:34" x14ac:dyDescent="0.25">
      <c r="F214" s="67">
        <f t="shared" si="3"/>
        <v>208</v>
      </c>
      <c r="G214" s="131"/>
      <c r="H214" s="130"/>
      <c r="I214" s="130"/>
      <c r="J214" s="130"/>
      <c r="K214" s="126"/>
      <c r="L214" s="126"/>
      <c r="M214" s="126"/>
      <c r="N214" s="126"/>
      <c r="O214" s="128"/>
      <c r="P214" s="126">
        <v>5976</v>
      </c>
      <c r="Q214" s="125">
        <v>0</v>
      </c>
      <c r="R214" s="127">
        <v>1486</v>
      </c>
      <c r="S214" s="126"/>
      <c r="T214" s="126"/>
      <c r="U214" s="126"/>
      <c r="V214" s="128"/>
      <c r="W214" s="126"/>
      <c r="X214" s="126"/>
      <c r="Y214" s="127"/>
      <c r="Z214" s="126"/>
      <c r="AA214" s="126"/>
      <c r="AB214" s="126"/>
      <c r="AC214" s="127"/>
      <c r="AD214" s="126"/>
      <c r="AE214" s="126"/>
      <c r="AF214" s="126"/>
      <c r="AG214" s="126"/>
      <c r="AH214" s="128"/>
    </row>
    <row r="215" spans="6:34" x14ac:dyDescent="0.25">
      <c r="F215" s="67">
        <f t="shared" si="3"/>
        <v>209</v>
      </c>
      <c r="G215" s="131"/>
      <c r="H215" s="130"/>
      <c r="I215" s="130"/>
      <c r="J215" s="130"/>
      <c r="K215" s="126"/>
      <c r="L215" s="126"/>
      <c r="M215" s="126"/>
      <c r="N215" s="126"/>
      <c r="O215" s="128"/>
      <c r="P215" s="126">
        <v>5974</v>
      </c>
      <c r="Q215" s="125">
        <v>2123</v>
      </c>
      <c r="R215" s="127">
        <v>2814</v>
      </c>
      <c r="S215" s="126"/>
      <c r="T215" s="126"/>
      <c r="U215" s="126"/>
      <c r="V215" s="128"/>
      <c r="W215" s="126"/>
      <c r="X215" s="126"/>
      <c r="Y215" s="127"/>
      <c r="Z215" s="126"/>
      <c r="AA215" s="126"/>
      <c r="AB215" s="126"/>
      <c r="AC215" s="127"/>
      <c r="AD215" s="126"/>
      <c r="AE215" s="126"/>
      <c r="AF215" s="126"/>
      <c r="AG215" s="126"/>
      <c r="AH215" s="128"/>
    </row>
    <row r="216" spans="6:34" x14ac:dyDescent="0.25">
      <c r="F216" s="67">
        <f t="shared" si="3"/>
        <v>210</v>
      </c>
      <c r="G216" s="131"/>
      <c r="H216" s="130"/>
      <c r="I216" s="130"/>
      <c r="J216" s="130"/>
      <c r="K216" s="126"/>
      <c r="L216" s="126"/>
      <c r="M216" s="126"/>
      <c r="N216" s="126"/>
      <c r="O216" s="128"/>
      <c r="P216" s="126">
        <v>5972</v>
      </c>
      <c r="Q216" s="125">
        <v>1625</v>
      </c>
      <c r="R216" s="127">
        <v>3225</v>
      </c>
      <c r="S216" s="126"/>
      <c r="T216" s="126"/>
      <c r="U216" s="126"/>
      <c r="V216" s="128"/>
      <c r="W216" s="126"/>
      <c r="X216" s="126"/>
      <c r="Y216" s="127"/>
      <c r="Z216" s="126"/>
      <c r="AA216" s="126"/>
      <c r="AB216" s="126"/>
      <c r="AC216" s="127"/>
      <c r="AD216" s="126"/>
      <c r="AE216" s="126"/>
      <c r="AF216" s="126"/>
      <c r="AG216" s="126"/>
      <c r="AH216" s="128"/>
    </row>
    <row r="217" spans="6:34" x14ac:dyDescent="0.25">
      <c r="F217" s="67">
        <f t="shared" si="3"/>
        <v>211</v>
      </c>
      <c r="G217" s="131"/>
      <c r="H217" s="130"/>
      <c r="I217" s="130"/>
      <c r="J217" s="130"/>
      <c r="K217" s="126"/>
      <c r="L217" s="126"/>
      <c r="M217" s="126"/>
      <c r="N217" s="126"/>
      <c r="O217" s="128"/>
      <c r="P217" s="126">
        <v>5640</v>
      </c>
      <c r="Q217" s="125">
        <v>1486</v>
      </c>
      <c r="R217" s="127">
        <v>5649</v>
      </c>
      <c r="S217" s="126"/>
      <c r="T217" s="126"/>
      <c r="U217" s="126"/>
      <c r="V217" s="128"/>
      <c r="W217" s="126"/>
      <c r="X217" s="126"/>
      <c r="Y217" s="127"/>
      <c r="Z217" s="126"/>
      <c r="AA217" s="126"/>
      <c r="AB217" s="126"/>
      <c r="AC217" s="127"/>
      <c r="AD217" s="126"/>
      <c r="AE217" s="126"/>
      <c r="AF217" s="126"/>
      <c r="AG217" s="126"/>
      <c r="AH217" s="128"/>
    </row>
    <row r="218" spans="6:34" x14ac:dyDescent="0.25">
      <c r="F218" s="67">
        <f t="shared" si="3"/>
        <v>212</v>
      </c>
      <c r="G218" s="131"/>
      <c r="H218" s="130"/>
      <c r="I218" s="130"/>
      <c r="J218" s="130"/>
      <c r="K218" s="126"/>
      <c r="L218" s="126"/>
      <c r="M218" s="126"/>
      <c r="N218" s="126"/>
      <c r="O218" s="128"/>
      <c r="P218" s="126">
        <v>5612</v>
      </c>
      <c r="Q218" s="125">
        <v>2327</v>
      </c>
      <c r="R218" s="127">
        <v>3094</v>
      </c>
      <c r="S218" s="126"/>
      <c r="T218" s="126"/>
      <c r="U218" s="126"/>
      <c r="V218" s="128"/>
      <c r="W218" s="126"/>
      <c r="X218" s="126"/>
      <c r="Y218" s="127"/>
      <c r="Z218" s="126"/>
      <c r="AA218" s="126"/>
      <c r="AB218" s="126"/>
      <c r="AC218" s="127"/>
      <c r="AD218" s="126"/>
      <c r="AE218" s="126"/>
      <c r="AF218" s="126"/>
      <c r="AG218" s="126"/>
      <c r="AH218" s="128"/>
    </row>
    <row r="219" spans="6:34" x14ac:dyDescent="0.25">
      <c r="F219" s="67">
        <f t="shared" si="3"/>
        <v>213</v>
      </c>
      <c r="G219" s="131"/>
      <c r="H219" s="130"/>
      <c r="I219" s="130"/>
      <c r="J219" s="130"/>
      <c r="K219" s="126"/>
      <c r="L219" s="126"/>
      <c r="M219" s="126"/>
      <c r="N219" s="126"/>
      <c r="O219" s="128"/>
      <c r="P219" s="126">
        <v>5598</v>
      </c>
      <c r="Q219" s="125">
        <v>634</v>
      </c>
      <c r="R219" s="127">
        <v>10323</v>
      </c>
      <c r="S219" s="126"/>
      <c r="T219" s="126"/>
      <c r="U219" s="126"/>
      <c r="V219" s="128"/>
      <c r="W219" s="126"/>
      <c r="X219" s="126"/>
      <c r="Y219" s="127"/>
      <c r="Z219" s="126"/>
      <c r="AA219" s="126"/>
      <c r="AB219" s="126"/>
      <c r="AC219" s="127"/>
      <c r="AD219" s="126"/>
      <c r="AE219" s="126"/>
      <c r="AF219" s="126"/>
      <c r="AG219" s="126"/>
      <c r="AH219" s="128"/>
    </row>
    <row r="220" spans="6:34" x14ac:dyDescent="0.25">
      <c r="F220" s="67">
        <f t="shared" si="3"/>
        <v>214</v>
      </c>
      <c r="G220" s="131"/>
      <c r="H220" s="130"/>
      <c r="I220" s="130"/>
      <c r="J220" s="130"/>
      <c r="K220" s="126"/>
      <c r="L220" s="126"/>
      <c r="M220" s="126"/>
      <c r="N220" s="126"/>
      <c r="O220" s="128"/>
      <c r="P220" s="126">
        <v>5575</v>
      </c>
      <c r="Q220" s="125">
        <v>0</v>
      </c>
      <c r="R220" s="127">
        <v>4338</v>
      </c>
      <c r="S220" s="126"/>
      <c r="T220" s="126"/>
      <c r="U220" s="126"/>
      <c r="V220" s="128"/>
      <c r="W220" s="126"/>
      <c r="X220" s="126"/>
      <c r="Y220" s="127"/>
      <c r="Z220" s="126"/>
      <c r="AA220" s="126"/>
      <c r="AB220" s="126"/>
      <c r="AC220" s="127"/>
      <c r="AD220" s="126"/>
      <c r="AE220" s="126"/>
      <c r="AF220" s="126"/>
      <c r="AG220" s="126"/>
      <c r="AH220" s="128"/>
    </row>
    <row r="221" spans="6:34" x14ac:dyDescent="0.25">
      <c r="F221" s="67">
        <f t="shared" si="3"/>
        <v>215</v>
      </c>
      <c r="G221" s="131"/>
      <c r="H221" s="130"/>
      <c r="I221" s="130"/>
      <c r="J221" s="130"/>
      <c r="K221" s="126"/>
      <c r="L221" s="126"/>
      <c r="M221" s="126"/>
      <c r="N221" s="126"/>
      <c r="O221" s="128"/>
      <c r="P221" s="126">
        <v>5550</v>
      </c>
      <c r="Q221" s="125">
        <v>5130</v>
      </c>
      <c r="R221" s="127">
        <v>1615</v>
      </c>
      <c r="S221" s="126"/>
      <c r="T221" s="126"/>
      <c r="U221" s="126"/>
      <c r="V221" s="128"/>
      <c r="W221" s="126"/>
      <c r="X221" s="126"/>
      <c r="Y221" s="127"/>
      <c r="Z221" s="126"/>
      <c r="AA221" s="126"/>
      <c r="AB221" s="126"/>
      <c r="AC221" s="127"/>
      <c r="AD221" s="126"/>
      <c r="AE221" s="126"/>
      <c r="AF221" s="126"/>
      <c r="AG221" s="126"/>
      <c r="AH221" s="128"/>
    </row>
    <row r="222" spans="6:34" x14ac:dyDescent="0.25">
      <c r="F222" s="67">
        <f t="shared" si="3"/>
        <v>216</v>
      </c>
      <c r="G222" s="131"/>
      <c r="H222" s="130"/>
      <c r="I222" s="130"/>
      <c r="J222" s="130"/>
      <c r="K222" s="126"/>
      <c r="L222" s="126"/>
      <c r="M222" s="126"/>
      <c r="N222" s="126"/>
      <c r="O222" s="128"/>
      <c r="P222" s="126">
        <v>5542</v>
      </c>
      <c r="Q222" s="125">
        <v>1052</v>
      </c>
      <c r="R222" s="127">
        <v>1318</v>
      </c>
      <c r="S222" s="126"/>
      <c r="T222" s="126"/>
      <c r="U222" s="126"/>
      <c r="V222" s="128"/>
      <c r="W222" s="126"/>
      <c r="X222" s="126"/>
      <c r="Y222" s="127"/>
      <c r="Z222" s="126"/>
      <c r="AA222" s="126"/>
      <c r="AB222" s="126"/>
      <c r="AC222" s="127"/>
      <c r="AD222" s="126"/>
      <c r="AE222" s="126"/>
      <c r="AF222" s="126"/>
      <c r="AG222" s="126"/>
      <c r="AH222" s="128"/>
    </row>
    <row r="223" spans="6:34" x14ac:dyDescent="0.25">
      <c r="F223" s="67">
        <f t="shared" si="3"/>
        <v>217</v>
      </c>
      <c r="G223" s="131"/>
      <c r="H223" s="130"/>
      <c r="I223" s="130"/>
      <c r="J223" s="130"/>
      <c r="K223" s="126"/>
      <c r="L223" s="126"/>
      <c r="M223" s="126"/>
      <c r="N223" s="126"/>
      <c r="O223" s="128"/>
      <c r="P223" s="126">
        <v>5523</v>
      </c>
      <c r="Q223" s="125">
        <v>720</v>
      </c>
      <c r="R223" s="127">
        <v>2387</v>
      </c>
      <c r="S223" s="126"/>
      <c r="T223" s="126"/>
      <c r="U223" s="126"/>
      <c r="V223" s="128"/>
      <c r="W223" s="126"/>
      <c r="X223" s="126"/>
      <c r="Y223" s="127"/>
      <c r="Z223" s="126"/>
      <c r="AA223" s="126"/>
      <c r="AB223" s="126"/>
      <c r="AC223" s="127"/>
      <c r="AD223" s="126"/>
      <c r="AE223" s="126"/>
      <c r="AF223" s="126"/>
      <c r="AG223" s="126"/>
      <c r="AH223" s="128"/>
    </row>
    <row r="224" spans="6:34" x14ac:dyDescent="0.25">
      <c r="F224" s="67">
        <f t="shared" si="3"/>
        <v>218</v>
      </c>
      <c r="G224" s="131"/>
      <c r="H224" s="130"/>
      <c r="I224" s="130"/>
      <c r="J224" s="130"/>
      <c r="K224" s="126"/>
      <c r="L224" s="126"/>
      <c r="M224" s="126"/>
      <c r="N224" s="126"/>
      <c r="O224" s="128"/>
      <c r="P224" s="126">
        <v>5500</v>
      </c>
      <c r="Q224" s="125">
        <v>1264</v>
      </c>
      <c r="R224" s="127">
        <v>1466</v>
      </c>
      <c r="S224" s="126"/>
      <c r="T224" s="126"/>
      <c r="U224" s="126"/>
      <c r="V224" s="128"/>
      <c r="W224" s="126"/>
      <c r="X224" s="126"/>
      <c r="Y224" s="127"/>
      <c r="Z224" s="126"/>
      <c r="AA224" s="126"/>
      <c r="AB224" s="126"/>
      <c r="AC224" s="127"/>
      <c r="AD224" s="126"/>
      <c r="AE224" s="126"/>
      <c r="AF224" s="126"/>
      <c r="AG224" s="126"/>
      <c r="AH224" s="128"/>
    </row>
    <row r="225" spans="6:34" x14ac:dyDescent="0.25">
      <c r="F225" s="67">
        <f t="shared" si="3"/>
        <v>219</v>
      </c>
      <c r="G225" s="131"/>
      <c r="H225" s="130"/>
      <c r="I225" s="130"/>
      <c r="J225" s="130"/>
      <c r="K225" s="126"/>
      <c r="L225" s="126"/>
      <c r="M225" s="126"/>
      <c r="N225" s="126"/>
      <c r="O225" s="128"/>
      <c r="P225" s="126">
        <v>5473</v>
      </c>
      <c r="Q225" s="125">
        <v>1359</v>
      </c>
      <c r="R225" s="127">
        <v>2849</v>
      </c>
      <c r="S225" s="126"/>
      <c r="T225" s="126"/>
      <c r="U225" s="126"/>
      <c r="V225" s="128"/>
      <c r="W225" s="126"/>
      <c r="X225" s="126"/>
      <c r="Y225" s="127"/>
      <c r="Z225" s="126"/>
      <c r="AA225" s="126"/>
      <c r="AB225" s="126"/>
      <c r="AC225" s="127"/>
      <c r="AD225" s="126"/>
      <c r="AE225" s="126"/>
      <c r="AF225" s="126"/>
      <c r="AG225" s="126"/>
      <c r="AH225" s="128"/>
    </row>
    <row r="226" spans="6:34" x14ac:dyDescent="0.25">
      <c r="F226" s="67">
        <f t="shared" si="3"/>
        <v>220</v>
      </c>
      <c r="G226" s="131"/>
      <c r="H226" s="130"/>
      <c r="I226" s="130"/>
      <c r="J226" s="130"/>
      <c r="K226" s="126"/>
      <c r="L226" s="126"/>
      <c r="M226" s="126"/>
      <c r="N226" s="126"/>
      <c r="O226" s="128"/>
      <c r="P226" s="126">
        <v>5463</v>
      </c>
      <c r="Q226" s="125">
        <v>476</v>
      </c>
      <c r="R226" s="127">
        <v>2781</v>
      </c>
      <c r="S226" s="126"/>
      <c r="T226" s="126"/>
      <c r="U226" s="126"/>
      <c r="V226" s="128"/>
      <c r="W226" s="126"/>
      <c r="X226" s="126"/>
      <c r="Y226" s="127"/>
      <c r="Z226" s="126"/>
      <c r="AA226" s="126"/>
      <c r="AB226" s="126"/>
      <c r="AC226" s="127"/>
      <c r="AD226" s="126"/>
      <c r="AE226" s="126"/>
      <c r="AF226" s="126"/>
      <c r="AG226" s="126"/>
      <c r="AH226" s="128"/>
    </row>
    <row r="227" spans="6:34" x14ac:dyDescent="0.25">
      <c r="F227" s="67">
        <f t="shared" si="3"/>
        <v>221</v>
      </c>
      <c r="G227" s="131"/>
      <c r="H227" s="130"/>
      <c r="I227" s="130"/>
      <c r="J227" s="130"/>
      <c r="K227" s="126"/>
      <c r="L227" s="126"/>
      <c r="M227" s="126"/>
      <c r="N227" s="126"/>
      <c r="O227" s="128"/>
      <c r="P227" s="126">
        <v>5438</v>
      </c>
      <c r="Q227" s="125">
        <v>414</v>
      </c>
      <c r="R227" s="127">
        <v>1548</v>
      </c>
      <c r="S227" s="126"/>
      <c r="T227" s="126"/>
      <c r="U227" s="126"/>
      <c r="V227" s="128"/>
      <c r="W227" s="126"/>
      <c r="X227" s="126"/>
      <c r="Y227" s="127"/>
      <c r="Z227" s="126"/>
      <c r="AA227" s="126"/>
      <c r="AB227" s="126"/>
      <c r="AC227" s="127"/>
      <c r="AD227" s="126"/>
      <c r="AE227" s="126"/>
      <c r="AF227" s="126"/>
      <c r="AG227" s="126"/>
      <c r="AH227" s="128"/>
    </row>
    <row r="228" spans="6:34" x14ac:dyDescent="0.25">
      <c r="F228" s="67">
        <f t="shared" si="3"/>
        <v>222</v>
      </c>
      <c r="G228" s="131"/>
      <c r="H228" s="130"/>
      <c r="I228" s="130"/>
      <c r="J228" s="130"/>
      <c r="K228" s="126"/>
      <c r="L228" s="126"/>
      <c r="M228" s="126"/>
      <c r="N228" s="126"/>
      <c r="O228" s="128"/>
      <c r="P228" s="126">
        <v>5430</v>
      </c>
      <c r="Q228" s="125">
        <v>389</v>
      </c>
      <c r="R228" s="127">
        <v>3187</v>
      </c>
      <c r="S228" s="126"/>
      <c r="T228" s="126"/>
      <c r="U228" s="126"/>
      <c r="V228" s="128"/>
      <c r="W228" s="126"/>
      <c r="X228" s="126"/>
      <c r="Y228" s="127"/>
      <c r="Z228" s="126"/>
      <c r="AA228" s="126"/>
      <c r="AB228" s="126"/>
      <c r="AC228" s="127"/>
      <c r="AD228" s="126"/>
      <c r="AE228" s="126"/>
      <c r="AF228" s="126"/>
      <c r="AG228" s="126"/>
      <c r="AH228" s="128"/>
    </row>
    <row r="229" spans="6:34" x14ac:dyDescent="0.25">
      <c r="F229" s="67">
        <f t="shared" si="3"/>
        <v>223</v>
      </c>
      <c r="G229" s="131"/>
      <c r="H229" s="130"/>
      <c r="I229" s="130"/>
      <c r="J229" s="130"/>
      <c r="K229" s="126"/>
      <c r="L229" s="126"/>
      <c r="M229" s="126"/>
      <c r="N229" s="126"/>
      <c r="O229" s="128"/>
      <c r="P229" s="126">
        <v>5422</v>
      </c>
      <c r="Q229" s="125">
        <v>884</v>
      </c>
      <c r="R229" s="127">
        <v>1032</v>
      </c>
      <c r="S229" s="126"/>
      <c r="T229" s="126"/>
      <c r="U229" s="126"/>
      <c r="V229" s="128"/>
      <c r="W229" s="126"/>
      <c r="X229" s="126"/>
      <c r="Y229" s="127"/>
      <c r="Z229" s="126"/>
      <c r="AA229" s="126"/>
      <c r="AB229" s="126"/>
      <c r="AC229" s="127"/>
      <c r="AD229" s="126"/>
      <c r="AE229" s="126"/>
      <c r="AF229" s="126"/>
      <c r="AG229" s="126"/>
      <c r="AH229" s="128"/>
    </row>
    <row r="230" spans="6:34" x14ac:dyDescent="0.25">
      <c r="F230" s="67">
        <f t="shared" si="3"/>
        <v>224</v>
      </c>
      <c r="G230" s="131"/>
      <c r="H230" s="130"/>
      <c r="I230" s="130"/>
      <c r="J230" s="130"/>
      <c r="K230" s="126"/>
      <c r="L230" s="126"/>
      <c r="M230" s="126"/>
      <c r="N230" s="126"/>
      <c r="O230" s="128"/>
      <c r="P230" s="126">
        <v>5389</v>
      </c>
      <c r="Q230" s="125">
        <v>525</v>
      </c>
      <c r="R230" s="127">
        <v>3531</v>
      </c>
      <c r="S230" s="126"/>
      <c r="T230" s="126"/>
      <c r="U230" s="126"/>
      <c r="V230" s="128"/>
      <c r="W230" s="126"/>
      <c r="X230" s="126"/>
      <c r="Y230" s="127"/>
      <c r="Z230" s="126"/>
      <c r="AA230" s="126"/>
      <c r="AB230" s="126"/>
      <c r="AC230" s="127"/>
      <c r="AD230" s="126"/>
      <c r="AE230" s="126"/>
      <c r="AF230" s="126"/>
      <c r="AG230" s="126"/>
      <c r="AH230" s="128"/>
    </row>
    <row r="231" spans="6:34" x14ac:dyDescent="0.25">
      <c r="F231" s="67">
        <f t="shared" si="3"/>
        <v>225</v>
      </c>
      <c r="G231" s="131"/>
      <c r="H231" s="130"/>
      <c r="I231" s="130"/>
      <c r="J231" s="130"/>
      <c r="K231" s="126"/>
      <c r="L231" s="126"/>
      <c r="M231" s="126"/>
      <c r="N231" s="126"/>
      <c r="O231" s="128"/>
      <c r="P231" s="126">
        <v>5361</v>
      </c>
      <c r="Q231" s="125">
        <v>0</v>
      </c>
      <c r="R231" s="127">
        <v>1029</v>
      </c>
      <c r="S231" s="126"/>
      <c r="T231" s="126"/>
      <c r="U231" s="126"/>
      <c r="V231" s="128"/>
      <c r="W231" s="126"/>
      <c r="X231" s="126"/>
      <c r="Y231" s="127"/>
      <c r="Z231" s="126"/>
      <c r="AA231" s="126"/>
      <c r="AB231" s="126"/>
      <c r="AC231" s="127"/>
      <c r="AD231" s="126"/>
      <c r="AE231" s="126"/>
      <c r="AF231" s="126"/>
      <c r="AG231" s="126"/>
      <c r="AH231" s="128"/>
    </row>
    <row r="232" spans="6:34" x14ac:dyDescent="0.25">
      <c r="F232" s="67">
        <f t="shared" si="3"/>
        <v>226</v>
      </c>
      <c r="G232" s="131"/>
      <c r="H232" s="130"/>
      <c r="I232" s="130"/>
      <c r="J232" s="130"/>
      <c r="K232" s="126"/>
      <c r="L232" s="126"/>
      <c r="M232" s="126"/>
      <c r="N232" s="126"/>
      <c r="O232" s="128"/>
      <c r="P232" s="126">
        <v>5356</v>
      </c>
      <c r="Q232" s="125">
        <v>1676</v>
      </c>
      <c r="R232" s="127">
        <v>2766</v>
      </c>
      <c r="S232" s="126"/>
      <c r="T232" s="126"/>
      <c r="U232" s="126"/>
      <c r="V232" s="128"/>
      <c r="W232" s="126"/>
      <c r="X232" s="126"/>
      <c r="Y232" s="127"/>
      <c r="Z232" s="126"/>
      <c r="AA232" s="126"/>
      <c r="AB232" s="126"/>
      <c r="AC232" s="127"/>
      <c r="AD232" s="126"/>
      <c r="AE232" s="126"/>
      <c r="AF232" s="126"/>
      <c r="AG232" s="126"/>
      <c r="AH232" s="128"/>
    </row>
    <row r="233" spans="6:34" x14ac:dyDescent="0.25">
      <c r="F233" s="67">
        <f t="shared" si="3"/>
        <v>227</v>
      </c>
      <c r="G233" s="131"/>
      <c r="H233" s="130"/>
      <c r="I233" s="130"/>
      <c r="J233" s="130"/>
      <c r="K233" s="126"/>
      <c r="L233" s="126"/>
      <c r="M233" s="126"/>
      <c r="N233" s="126"/>
      <c r="O233" s="128"/>
      <c r="P233" s="126">
        <v>5347</v>
      </c>
      <c r="Q233" s="125">
        <v>2405</v>
      </c>
      <c r="R233" s="127">
        <v>3559</v>
      </c>
      <c r="S233" s="126"/>
      <c r="T233" s="126"/>
      <c r="U233" s="126"/>
      <c r="V233" s="128"/>
      <c r="W233" s="126"/>
      <c r="X233" s="126"/>
      <c r="Y233" s="127"/>
      <c r="Z233" s="126"/>
      <c r="AA233" s="126"/>
      <c r="AB233" s="126"/>
      <c r="AC233" s="127"/>
      <c r="AD233" s="126"/>
      <c r="AE233" s="126"/>
      <c r="AF233" s="126"/>
      <c r="AG233" s="126"/>
      <c r="AH233" s="128"/>
    </row>
    <row r="234" spans="6:34" x14ac:dyDescent="0.25">
      <c r="F234" s="67">
        <f t="shared" si="3"/>
        <v>228</v>
      </c>
      <c r="G234" s="131"/>
      <c r="H234" s="130"/>
      <c r="I234" s="130"/>
      <c r="J234" s="130"/>
      <c r="K234" s="126"/>
      <c r="L234" s="126"/>
      <c r="M234" s="126"/>
      <c r="N234" s="126"/>
      <c r="O234" s="128"/>
      <c r="P234" s="126">
        <v>5180</v>
      </c>
      <c r="Q234" s="125">
        <v>11753</v>
      </c>
      <c r="R234" s="127">
        <v>2099</v>
      </c>
      <c r="S234" s="126"/>
      <c r="T234" s="126"/>
      <c r="U234" s="126"/>
      <c r="V234" s="128"/>
      <c r="W234" s="126"/>
      <c r="X234" s="126"/>
      <c r="Y234" s="127"/>
      <c r="Z234" s="126"/>
      <c r="AA234" s="126"/>
      <c r="AB234" s="126"/>
      <c r="AC234" s="127"/>
      <c r="AD234" s="126"/>
      <c r="AE234" s="126"/>
      <c r="AF234" s="126"/>
      <c r="AG234" s="126"/>
      <c r="AH234" s="128"/>
    </row>
    <row r="235" spans="6:34" x14ac:dyDescent="0.25">
      <c r="F235" s="67">
        <f t="shared" si="3"/>
        <v>229</v>
      </c>
      <c r="G235" s="131"/>
      <c r="H235" s="130"/>
      <c r="I235" s="130"/>
      <c r="J235" s="130"/>
      <c r="K235" s="126"/>
      <c r="L235" s="126"/>
      <c r="M235" s="126"/>
      <c r="N235" s="126"/>
      <c r="O235" s="128"/>
      <c r="P235" s="126">
        <v>5137</v>
      </c>
      <c r="Q235" s="125">
        <v>5736</v>
      </c>
      <c r="R235" s="127">
        <v>295</v>
      </c>
      <c r="S235" s="126"/>
      <c r="T235" s="126"/>
      <c r="U235" s="126"/>
      <c r="V235" s="128"/>
      <c r="W235" s="126"/>
      <c r="X235" s="126"/>
      <c r="Y235" s="127"/>
      <c r="Z235" s="126"/>
      <c r="AA235" s="126"/>
      <c r="AB235" s="126"/>
      <c r="AC235" s="127"/>
      <c r="AD235" s="126"/>
      <c r="AE235" s="126"/>
      <c r="AF235" s="126"/>
      <c r="AG235" s="126"/>
      <c r="AH235" s="128"/>
    </row>
    <row r="236" spans="6:34" x14ac:dyDescent="0.25">
      <c r="F236" s="67">
        <f t="shared" si="3"/>
        <v>230</v>
      </c>
      <c r="G236" s="131"/>
      <c r="H236" s="130"/>
      <c r="I236" s="130"/>
      <c r="J236" s="130"/>
      <c r="K236" s="126"/>
      <c r="L236" s="126"/>
      <c r="M236" s="126"/>
      <c r="N236" s="126"/>
      <c r="O236" s="128"/>
      <c r="P236" s="126">
        <v>5119</v>
      </c>
      <c r="Q236" s="125">
        <v>759</v>
      </c>
      <c r="R236" s="127">
        <v>202560</v>
      </c>
      <c r="S236" s="126"/>
      <c r="T236" s="126"/>
      <c r="U236" s="126"/>
      <c r="V236" s="128"/>
      <c r="W236" s="126"/>
      <c r="X236" s="126"/>
      <c r="Y236" s="127"/>
      <c r="Z236" s="126"/>
      <c r="AA236" s="126"/>
      <c r="AB236" s="126"/>
      <c r="AC236" s="127"/>
      <c r="AD236" s="126"/>
      <c r="AE236" s="126"/>
      <c r="AF236" s="126"/>
      <c r="AG236" s="126"/>
      <c r="AH236" s="128"/>
    </row>
    <row r="237" spans="6:34" x14ac:dyDescent="0.25">
      <c r="F237" s="67">
        <f t="shared" si="3"/>
        <v>231</v>
      </c>
      <c r="G237" s="131"/>
      <c r="H237" s="130"/>
      <c r="I237" s="130"/>
      <c r="J237" s="130"/>
      <c r="K237" s="126"/>
      <c r="L237" s="126"/>
      <c r="M237" s="126"/>
      <c r="N237" s="126"/>
      <c r="O237" s="128"/>
      <c r="P237" s="126">
        <v>5040</v>
      </c>
      <c r="Q237" s="125">
        <v>1700</v>
      </c>
      <c r="R237" s="127">
        <v>47600</v>
      </c>
      <c r="S237" s="126"/>
      <c r="T237" s="126"/>
      <c r="U237" s="126"/>
      <c r="V237" s="128"/>
      <c r="W237" s="126"/>
      <c r="X237" s="126"/>
      <c r="Y237" s="127"/>
      <c r="Z237" s="126"/>
      <c r="AA237" s="126"/>
      <c r="AB237" s="126"/>
      <c r="AC237" s="127"/>
      <c r="AD237" s="126"/>
      <c r="AE237" s="126"/>
      <c r="AF237" s="126"/>
      <c r="AG237" s="126"/>
      <c r="AH237" s="128"/>
    </row>
    <row r="238" spans="6:34" x14ac:dyDescent="0.25">
      <c r="F238" s="67">
        <f t="shared" si="3"/>
        <v>232</v>
      </c>
      <c r="G238" s="131"/>
      <c r="H238" s="130"/>
      <c r="I238" s="130"/>
      <c r="J238" s="130"/>
      <c r="K238" s="126"/>
      <c r="L238" s="126"/>
      <c r="M238" s="126"/>
      <c r="N238" s="126"/>
      <c r="O238" s="128"/>
      <c r="P238" s="126">
        <v>5016</v>
      </c>
      <c r="Q238" s="125">
        <v>1740</v>
      </c>
      <c r="R238" s="127"/>
      <c r="S238" s="126"/>
      <c r="T238" s="126"/>
      <c r="U238" s="126"/>
      <c r="V238" s="128"/>
      <c r="W238" s="126"/>
      <c r="X238" s="126"/>
      <c r="Y238" s="127"/>
      <c r="Z238" s="126"/>
      <c r="AA238" s="126"/>
      <c r="AB238" s="126"/>
      <c r="AC238" s="127"/>
      <c r="AD238" s="126"/>
      <c r="AE238" s="126"/>
      <c r="AF238" s="126"/>
      <c r="AG238" s="126"/>
      <c r="AH238" s="128"/>
    </row>
    <row r="239" spans="6:34" x14ac:dyDescent="0.25">
      <c r="F239" s="67">
        <f t="shared" si="3"/>
        <v>233</v>
      </c>
      <c r="G239" s="131"/>
      <c r="H239" s="130"/>
      <c r="I239" s="130"/>
      <c r="J239" s="130"/>
      <c r="K239" s="126"/>
      <c r="L239" s="126"/>
      <c r="M239" s="126"/>
      <c r="N239" s="126"/>
      <c r="O239" s="128"/>
      <c r="P239" s="126">
        <v>4986</v>
      </c>
      <c r="Q239" s="125">
        <v>651</v>
      </c>
      <c r="R239" s="127"/>
      <c r="S239" s="126"/>
      <c r="T239" s="126"/>
      <c r="U239" s="126"/>
      <c r="V239" s="128"/>
      <c r="W239" s="126"/>
      <c r="X239" s="126"/>
      <c r="Y239" s="127"/>
      <c r="Z239" s="126"/>
      <c r="AA239" s="126"/>
      <c r="AB239" s="126"/>
      <c r="AC239" s="127"/>
      <c r="AD239" s="126"/>
      <c r="AE239" s="126"/>
      <c r="AF239" s="126"/>
      <c r="AG239" s="126"/>
      <c r="AH239" s="128"/>
    </row>
    <row r="240" spans="6:34" x14ac:dyDescent="0.25">
      <c r="F240" s="67">
        <f t="shared" si="3"/>
        <v>234</v>
      </c>
      <c r="G240" s="131"/>
      <c r="H240" s="130"/>
      <c r="I240" s="130"/>
      <c r="J240" s="130"/>
      <c r="K240" s="126"/>
      <c r="L240" s="126"/>
      <c r="M240" s="126"/>
      <c r="N240" s="126"/>
      <c r="O240" s="128"/>
      <c r="P240" s="126">
        <v>4977</v>
      </c>
      <c r="Q240" s="125">
        <v>2862</v>
      </c>
      <c r="R240" s="127"/>
      <c r="S240" s="126"/>
      <c r="T240" s="126"/>
      <c r="U240" s="126"/>
      <c r="V240" s="128"/>
      <c r="W240" s="126"/>
      <c r="X240" s="126"/>
      <c r="Y240" s="127"/>
      <c r="Z240" s="126"/>
      <c r="AA240" s="126"/>
      <c r="AB240" s="126"/>
      <c r="AC240" s="127"/>
      <c r="AD240" s="126"/>
      <c r="AE240" s="126"/>
      <c r="AF240" s="126"/>
      <c r="AG240" s="126"/>
      <c r="AH240" s="128"/>
    </row>
    <row r="241" spans="6:34" x14ac:dyDescent="0.25">
      <c r="F241" s="67">
        <f t="shared" si="3"/>
        <v>235</v>
      </c>
      <c r="G241" s="131"/>
      <c r="H241" s="130"/>
      <c r="I241" s="130"/>
      <c r="J241" s="130"/>
      <c r="K241" s="126"/>
      <c r="L241" s="126"/>
      <c r="M241" s="126"/>
      <c r="N241" s="126"/>
      <c r="O241" s="128"/>
      <c r="P241" s="126">
        <v>4840</v>
      </c>
      <c r="Q241" s="125">
        <v>1981</v>
      </c>
      <c r="R241" s="127"/>
      <c r="S241" s="126"/>
      <c r="T241" s="126"/>
      <c r="U241" s="126"/>
      <c r="V241" s="128"/>
      <c r="W241" s="126"/>
      <c r="X241" s="126"/>
      <c r="Y241" s="127"/>
      <c r="Z241" s="126"/>
      <c r="AA241" s="126"/>
      <c r="AB241" s="126"/>
      <c r="AC241" s="127"/>
      <c r="AD241" s="126"/>
      <c r="AE241" s="126"/>
      <c r="AF241" s="126"/>
      <c r="AG241" s="126"/>
      <c r="AH241" s="128"/>
    </row>
    <row r="242" spans="6:34" x14ac:dyDescent="0.25">
      <c r="F242" s="67">
        <f t="shared" si="3"/>
        <v>236</v>
      </c>
      <c r="G242" s="131"/>
      <c r="H242" s="130"/>
      <c r="I242" s="130"/>
      <c r="J242" s="130"/>
      <c r="K242" s="126"/>
      <c r="L242" s="126"/>
      <c r="M242" s="126"/>
      <c r="N242" s="126"/>
      <c r="O242" s="128"/>
      <c r="P242" s="126">
        <v>4803</v>
      </c>
      <c r="Q242" s="125">
        <v>2532</v>
      </c>
      <c r="R242" s="127"/>
      <c r="S242" s="126"/>
      <c r="T242" s="126"/>
      <c r="U242" s="126"/>
      <c r="V242" s="128"/>
      <c r="W242" s="126"/>
      <c r="X242" s="126"/>
      <c r="Y242" s="127"/>
      <c r="Z242" s="126"/>
      <c r="AA242" s="126"/>
      <c r="AB242" s="126"/>
      <c r="AC242" s="127"/>
      <c r="AD242" s="126"/>
      <c r="AE242" s="126"/>
      <c r="AF242" s="126"/>
      <c r="AG242" s="126"/>
      <c r="AH242" s="128"/>
    </row>
    <row r="243" spans="6:34" x14ac:dyDescent="0.25">
      <c r="F243" s="67">
        <f t="shared" si="3"/>
        <v>237</v>
      </c>
      <c r="G243" s="131"/>
      <c r="H243" s="130"/>
      <c r="I243" s="130"/>
      <c r="J243" s="130"/>
      <c r="K243" s="126"/>
      <c r="L243" s="126"/>
      <c r="M243" s="126"/>
      <c r="N243" s="126"/>
      <c r="O243" s="128"/>
      <c r="P243" s="126">
        <v>4793</v>
      </c>
      <c r="Q243" s="125">
        <v>1337</v>
      </c>
      <c r="R243" s="127"/>
      <c r="S243" s="126"/>
      <c r="T243" s="126"/>
      <c r="U243" s="126"/>
      <c r="V243" s="128"/>
      <c r="W243" s="126"/>
      <c r="X243" s="126"/>
      <c r="Y243" s="127"/>
      <c r="Z243" s="126"/>
      <c r="AA243" s="126"/>
      <c r="AB243" s="126"/>
      <c r="AC243" s="127"/>
      <c r="AD243" s="126"/>
      <c r="AE243" s="126"/>
      <c r="AF243" s="126"/>
      <c r="AG243" s="126"/>
      <c r="AH243" s="128"/>
    </row>
    <row r="244" spans="6:34" x14ac:dyDescent="0.25">
      <c r="F244" s="67">
        <f t="shared" si="3"/>
        <v>238</v>
      </c>
      <c r="G244" s="131"/>
      <c r="H244" s="130"/>
      <c r="I244" s="130"/>
      <c r="J244" s="130"/>
      <c r="K244" s="126"/>
      <c r="L244" s="126"/>
      <c r="M244" s="126"/>
      <c r="N244" s="126"/>
      <c r="O244" s="128"/>
      <c r="P244" s="126">
        <v>4756</v>
      </c>
      <c r="Q244" s="125">
        <v>316</v>
      </c>
      <c r="R244" s="127"/>
      <c r="S244" s="126"/>
      <c r="T244" s="126"/>
      <c r="U244" s="126"/>
      <c r="V244" s="128"/>
      <c r="W244" s="126"/>
      <c r="X244" s="126"/>
      <c r="Y244" s="127"/>
      <c r="Z244" s="126"/>
      <c r="AA244" s="126"/>
      <c r="AB244" s="126"/>
      <c r="AC244" s="127"/>
      <c r="AD244" s="126"/>
      <c r="AE244" s="126"/>
      <c r="AF244" s="126"/>
      <c r="AG244" s="126"/>
      <c r="AH244" s="128"/>
    </row>
    <row r="245" spans="6:34" x14ac:dyDescent="0.25">
      <c r="F245" s="67">
        <f t="shared" si="3"/>
        <v>239</v>
      </c>
      <c r="G245" s="131"/>
      <c r="H245" s="130"/>
      <c r="I245" s="130"/>
      <c r="J245" s="130"/>
      <c r="K245" s="126"/>
      <c r="L245" s="126"/>
      <c r="M245" s="126"/>
      <c r="N245" s="126"/>
      <c r="O245" s="128"/>
      <c r="P245" s="126">
        <v>4727</v>
      </c>
      <c r="Q245" s="125">
        <v>3613</v>
      </c>
      <c r="R245" s="127"/>
      <c r="S245" s="126"/>
      <c r="T245" s="126"/>
      <c r="U245" s="126"/>
      <c r="V245" s="128"/>
      <c r="W245" s="126"/>
      <c r="X245" s="126"/>
      <c r="Y245" s="127"/>
      <c r="Z245" s="126"/>
      <c r="AA245" s="126"/>
      <c r="AB245" s="126"/>
      <c r="AC245" s="127"/>
      <c r="AD245" s="126"/>
      <c r="AE245" s="126"/>
      <c r="AF245" s="126"/>
      <c r="AG245" s="126"/>
      <c r="AH245" s="128"/>
    </row>
    <row r="246" spans="6:34" x14ac:dyDescent="0.25">
      <c r="F246" s="67">
        <f t="shared" si="3"/>
        <v>240</v>
      </c>
      <c r="G246" s="131"/>
      <c r="H246" s="130"/>
      <c r="I246" s="130"/>
      <c r="J246" s="130"/>
      <c r="K246" s="126"/>
      <c r="L246" s="126"/>
      <c r="M246" s="126"/>
      <c r="N246" s="126"/>
      <c r="O246" s="128"/>
      <c r="P246" s="126">
        <v>4667</v>
      </c>
      <c r="Q246" s="125">
        <v>968</v>
      </c>
      <c r="R246" s="127"/>
      <c r="S246" s="126"/>
      <c r="T246" s="126"/>
      <c r="U246" s="126"/>
      <c r="V246" s="128"/>
      <c r="W246" s="126"/>
      <c r="X246" s="126"/>
      <c r="Y246" s="127"/>
      <c r="Z246" s="126"/>
      <c r="AA246" s="126"/>
      <c r="AB246" s="126"/>
      <c r="AC246" s="127"/>
      <c r="AD246" s="126"/>
      <c r="AE246" s="126"/>
      <c r="AF246" s="126"/>
      <c r="AG246" s="126"/>
      <c r="AH246" s="128"/>
    </row>
    <row r="247" spans="6:34" x14ac:dyDescent="0.25">
      <c r="F247" s="67">
        <f t="shared" si="3"/>
        <v>241</v>
      </c>
      <c r="G247" s="131"/>
      <c r="H247" s="130"/>
      <c r="I247" s="130"/>
      <c r="J247" s="130"/>
      <c r="K247" s="126"/>
      <c r="L247" s="126"/>
      <c r="M247" s="126"/>
      <c r="N247" s="126"/>
      <c r="O247" s="128"/>
      <c r="P247" s="126">
        <v>4650</v>
      </c>
      <c r="Q247" s="125">
        <v>5073</v>
      </c>
      <c r="R247" s="127"/>
      <c r="S247" s="126"/>
      <c r="T247" s="126"/>
      <c r="U247" s="126"/>
      <c r="V247" s="128"/>
      <c r="W247" s="126"/>
      <c r="X247" s="126"/>
      <c r="Y247" s="127"/>
      <c r="Z247" s="126"/>
      <c r="AA247" s="126"/>
      <c r="AB247" s="126"/>
      <c r="AC247" s="127"/>
      <c r="AD247" s="126"/>
      <c r="AE247" s="126"/>
      <c r="AF247" s="126"/>
      <c r="AG247" s="126"/>
      <c r="AH247" s="128"/>
    </row>
    <row r="248" spans="6:34" x14ac:dyDescent="0.25">
      <c r="F248" s="67">
        <f t="shared" si="3"/>
        <v>242</v>
      </c>
      <c r="G248" s="131"/>
      <c r="H248" s="130"/>
      <c r="I248" s="130"/>
      <c r="J248" s="130"/>
      <c r="K248" s="126"/>
      <c r="L248" s="126"/>
      <c r="M248" s="126"/>
      <c r="N248" s="126"/>
      <c r="O248" s="128"/>
      <c r="P248" s="126">
        <v>4640</v>
      </c>
      <c r="Q248" s="125">
        <v>1255</v>
      </c>
      <c r="R248" s="127"/>
      <c r="S248" s="126"/>
      <c r="T248" s="126"/>
      <c r="U248" s="126"/>
      <c r="V248" s="128"/>
      <c r="W248" s="126"/>
      <c r="X248" s="126"/>
      <c r="Y248" s="127"/>
      <c r="Z248" s="126"/>
      <c r="AA248" s="126"/>
      <c r="AB248" s="126"/>
      <c r="AC248" s="127"/>
      <c r="AD248" s="126"/>
      <c r="AE248" s="126"/>
      <c r="AF248" s="126"/>
      <c r="AG248" s="126"/>
      <c r="AH248" s="128"/>
    </row>
    <row r="249" spans="6:34" x14ac:dyDescent="0.25">
      <c r="F249" s="67">
        <f t="shared" si="3"/>
        <v>243</v>
      </c>
      <c r="G249" s="131"/>
      <c r="H249" s="130"/>
      <c r="I249" s="130"/>
      <c r="J249" s="130"/>
      <c r="K249" s="126"/>
      <c r="L249" s="126"/>
      <c r="M249" s="126"/>
      <c r="N249" s="126"/>
      <c r="O249" s="128"/>
      <c r="P249" s="126">
        <v>4630</v>
      </c>
      <c r="Q249" s="125">
        <v>3213</v>
      </c>
      <c r="R249" s="127"/>
      <c r="S249" s="126"/>
      <c r="T249" s="126"/>
      <c r="U249" s="126"/>
      <c r="V249" s="128"/>
      <c r="W249" s="126"/>
      <c r="X249" s="126"/>
      <c r="Y249" s="127"/>
      <c r="Z249" s="126"/>
      <c r="AA249" s="126"/>
      <c r="AB249" s="126"/>
      <c r="AC249" s="127"/>
      <c r="AD249" s="126"/>
      <c r="AE249" s="126"/>
      <c r="AF249" s="126"/>
      <c r="AG249" s="126"/>
      <c r="AH249" s="128"/>
    </row>
    <row r="250" spans="6:34" x14ac:dyDescent="0.25">
      <c r="F250" s="67">
        <f t="shared" si="3"/>
        <v>244</v>
      </c>
      <c r="G250" s="131"/>
      <c r="H250" s="130"/>
      <c r="I250" s="130"/>
      <c r="J250" s="130"/>
      <c r="K250" s="126"/>
      <c r="L250" s="126"/>
      <c r="M250" s="126"/>
      <c r="N250" s="126"/>
      <c r="O250" s="128"/>
      <c r="P250" s="126">
        <v>4627</v>
      </c>
      <c r="Q250" s="125">
        <v>1710</v>
      </c>
      <c r="R250" s="127"/>
      <c r="S250" s="126"/>
      <c r="T250" s="126"/>
      <c r="U250" s="126"/>
      <c r="V250" s="128"/>
      <c r="W250" s="126"/>
      <c r="X250" s="126"/>
      <c r="Y250" s="127"/>
      <c r="Z250" s="126"/>
      <c r="AA250" s="126"/>
      <c r="AB250" s="126"/>
      <c r="AC250" s="127"/>
      <c r="AD250" s="126"/>
      <c r="AE250" s="126"/>
      <c r="AF250" s="126"/>
      <c r="AG250" s="126"/>
      <c r="AH250" s="128"/>
    </row>
    <row r="251" spans="6:34" x14ac:dyDescent="0.25">
      <c r="F251" s="67">
        <f t="shared" si="3"/>
        <v>245</v>
      </c>
      <c r="G251" s="131"/>
      <c r="H251" s="130"/>
      <c r="I251" s="130"/>
      <c r="J251" s="130"/>
      <c r="K251" s="126"/>
      <c r="L251" s="126"/>
      <c r="M251" s="126"/>
      <c r="N251" s="126"/>
      <c r="O251" s="128"/>
      <c r="P251" s="126">
        <v>4539</v>
      </c>
      <c r="Q251" s="125">
        <v>17000</v>
      </c>
      <c r="R251" s="127"/>
      <c r="S251" s="126"/>
      <c r="T251" s="126"/>
      <c r="U251" s="126"/>
      <c r="V251" s="128"/>
      <c r="W251" s="126"/>
      <c r="X251" s="126"/>
      <c r="Y251" s="127"/>
      <c r="Z251" s="126"/>
      <c r="AA251" s="126"/>
      <c r="AB251" s="126"/>
      <c r="AC251" s="127"/>
      <c r="AD251" s="126"/>
      <c r="AE251" s="126"/>
      <c r="AF251" s="126"/>
      <c r="AG251" s="126"/>
      <c r="AH251" s="128"/>
    </row>
    <row r="252" spans="6:34" x14ac:dyDescent="0.25">
      <c r="F252" s="67">
        <f t="shared" si="3"/>
        <v>246</v>
      </c>
      <c r="G252" s="131"/>
      <c r="H252" s="130"/>
      <c r="I252" s="130"/>
      <c r="J252" s="130"/>
      <c r="K252" s="126"/>
      <c r="L252" s="126"/>
      <c r="M252" s="126"/>
      <c r="N252" s="126"/>
      <c r="O252" s="128"/>
      <c r="P252" s="126">
        <v>4493</v>
      </c>
      <c r="Q252" s="125">
        <v>1193</v>
      </c>
      <c r="R252" s="127"/>
      <c r="S252" s="126"/>
      <c r="T252" s="126"/>
      <c r="U252" s="126"/>
      <c r="V252" s="128"/>
      <c r="W252" s="126"/>
      <c r="X252" s="126"/>
      <c r="Y252" s="127"/>
      <c r="Z252" s="126"/>
      <c r="AA252" s="126"/>
      <c r="AB252" s="126"/>
      <c r="AC252" s="127"/>
      <c r="AD252" s="126"/>
      <c r="AE252" s="126"/>
      <c r="AF252" s="126"/>
      <c r="AG252" s="126"/>
      <c r="AH252" s="128"/>
    </row>
    <row r="253" spans="6:34" x14ac:dyDescent="0.25">
      <c r="F253" s="67">
        <f t="shared" si="3"/>
        <v>247</v>
      </c>
      <c r="G253" s="131"/>
      <c r="H253" s="130"/>
      <c r="I253" s="130"/>
      <c r="J253" s="130"/>
      <c r="K253" s="126"/>
      <c r="L253" s="126"/>
      <c r="M253" s="126"/>
      <c r="N253" s="126"/>
      <c r="O253" s="128"/>
      <c r="P253" s="126">
        <v>4480</v>
      </c>
      <c r="Q253" s="125">
        <v>3027</v>
      </c>
      <c r="R253" s="127"/>
      <c r="S253" s="126"/>
      <c r="T253" s="126"/>
      <c r="U253" s="126"/>
      <c r="V253" s="128"/>
      <c r="W253" s="126"/>
      <c r="X253" s="126"/>
      <c r="Y253" s="127"/>
      <c r="Z253" s="126"/>
      <c r="AA253" s="126"/>
      <c r="AB253" s="126"/>
      <c r="AC253" s="127"/>
      <c r="AD253" s="126"/>
      <c r="AE253" s="126"/>
      <c r="AF253" s="126"/>
      <c r="AG253" s="126"/>
      <c r="AH253" s="128"/>
    </row>
    <row r="254" spans="6:34" x14ac:dyDescent="0.25">
      <c r="F254" s="67">
        <f t="shared" si="3"/>
        <v>248</v>
      </c>
      <c r="G254" s="131"/>
      <c r="H254" s="130"/>
      <c r="I254" s="130"/>
      <c r="J254" s="130"/>
      <c r="K254" s="126"/>
      <c r="L254" s="126"/>
      <c r="M254" s="126"/>
      <c r="N254" s="126"/>
      <c r="O254" s="128"/>
      <c r="P254" s="126">
        <v>4439</v>
      </c>
      <c r="Q254" s="125">
        <v>2192</v>
      </c>
      <c r="R254" s="127"/>
      <c r="S254" s="126"/>
      <c r="T254" s="126"/>
      <c r="U254" s="126"/>
      <c r="V254" s="128"/>
      <c r="W254" s="126"/>
      <c r="X254" s="126"/>
      <c r="Y254" s="127"/>
      <c r="Z254" s="126"/>
      <c r="AA254" s="126"/>
      <c r="AB254" s="126"/>
      <c r="AC254" s="127"/>
      <c r="AD254" s="126"/>
      <c r="AE254" s="126"/>
      <c r="AF254" s="126"/>
      <c r="AG254" s="126"/>
      <c r="AH254" s="128"/>
    </row>
    <row r="255" spans="6:34" x14ac:dyDescent="0.25">
      <c r="F255" s="67">
        <f t="shared" si="3"/>
        <v>249</v>
      </c>
      <c r="G255" s="131"/>
      <c r="H255" s="130"/>
      <c r="I255" s="130"/>
      <c r="J255" s="130"/>
      <c r="K255" s="126"/>
      <c r="L255" s="126"/>
      <c r="M255" s="126"/>
      <c r="N255" s="126"/>
      <c r="O255" s="128"/>
      <c r="P255" s="126">
        <v>4400</v>
      </c>
      <c r="Q255" s="125">
        <v>3074</v>
      </c>
      <c r="R255" s="127"/>
      <c r="S255" s="126"/>
      <c r="T255" s="126"/>
      <c r="U255" s="126"/>
      <c r="V255" s="128"/>
      <c r="W255" s="126"/>
      <c r="X255" s="126"/>
      <c r="Y255" s="127"/>
      <c r="Z255" s="126"/>
      <c r="AA255" s="126"/>
      <c r="AB255" s="126"/>
      <c r="AC255" s="127"/>
      <c r="AD255" s="126"/>
      <c r="AE255" s="126"/>
      <c r="AF255" s="126"/>
      <c r="AG255" s="126"/>
      <c r="AH255" s="128"/>
    </row>
    <row r="256" spans="6:34" x14ac:dyDescent="0.25">
      <c r="F256" s="67">
        <f t="shared" si="3"/>
        <v>250</v>
      </c>
      <c r="G256" s="131"/>
      <c r="H256" s="130"/>
      <c r="I256" s="130"/>
      <c r="J256" s="130"/>
      <c r="K256" s="126"/>
      <c r="L256" s="126"/>
      <c r="M256" s="126"/>
      <c r="N256" s="126"/>
      <c r="O256" s="128"/>
      <c r="P256" s="126">
        <v>4379</v>
      </c>
      <c r="Q256" s="125">
        <v>1833</v>
      </c>
      <c r="R256" s="127"/>
      <c r="S256" s="126"/>
      <c r="T256" s="126"/>
      <c r="U256" s="126"/>
      <c r="V256" s="128"/>
      <c r="W256" s="126"/>
      <c r="X256" s="126"/>
      <c r="Y256" s="127"/>
      <c r="Z256" s="126"/>
      <c r="AA256" s="126"/>
      <c r="AB256" s="126"/>
      <c r="AC256" s="127"/>
      <c r="AD256" s="126"/>
      <c r="AE256" s="126"/>
      <c r="AF256" s="126"/>
      <c r="AG256" s="126"/>
      <c r="AH256" s="128"/>
    </row>
    <row r="257" spans="6:34" x14ac:dyDescent="0.25">
      <c r="F257" s="67">
        <f t="shared" si="3"/>
        <v>251</v>
      </c>
      <c r="G257" s="131"/>
      <c r="H257" s="130"/>
      <c r="I257" s="130"/>
      <c r="J257" s="130"/>
      <c r="K257" s="126"/>
      <c r="L257" s="126"/>
      <c r="M257" s="126"/>
      <c r="N257" s="126"/>
      <c r="O257" s="128"/>
      <c r="P257" s="126">
        <v>4296</v>
      </c>
      <c r="Q257" s="125">
        <v>1656</v>
      </c>
      <c r="R257" s="127"/>
      <c r="S257" s="126"/>
      <c r="T257" s="126"/>
      <c r="U257" s="126"/>
      <c r="V257" s="128"/>
      <c r="W257" s="126"/>
      <c r="X257" s="126"/>
      <c r="Y257" s="127"/>
      <c r="Z257" s="126"/>
      <c r="AA257" s="126"/>
      <c r="AB257" s="126"/>
      <c r="AC257" s="127"/>
      <c r="AD257" s="126"/>
      <c r="AE257" s="126"/>
      <c r="AF257" s="126"/>
      <c r="AG257" s="126"/>
      <c r="AH257" s="128"/>
    </row>
    <row r="258" spans="6:34" x14ac:dyDescent="0.25">
      <c r="F258" s="67">
        <f t="shared" si="3"/>
        <v>252</v>
      </c>
      <c r="G258" s="131"/>
      <c r="H258" s="130"/>
      <c r="I258" s="130"/>
      <c r="J258" s="130"/>
      <c r="K258" s="126"/>
      <c r="L258" s="126"/>
      <c r="M258" s="126"/>
      <c r="N258" s="126"/>
      <c r="O258" s="128"/>
      <c r="P258" s="126">
        <v>4241</v>
      </c>
      <c r="Q258" s="125">
        <v>1519</v>
      </c>
      <c r="R258" s="127"/>
      <c r="S258" s="126"/>
      <c r="T258" s="126"/>
      <c r="U258" s="126"/>
      <c r="V258" s="128"/>
      <c r="W258" s="126"/>
      <c r="X258" s="126"/>
      <c r="Y258" s="127"/>
      <c r="Z258" s="126"/>
      <c r="AA258" s="126"/>
      <c r="AB258" s="126"/>
      <c r="AC258" s="127"/>
      <c r="AD258" s="126"/>
      <c r="AE258" s="126"/>
      <c r="AF258" s="126"/>
      <c r="AG258" s="126"/>
      <c r="AH258" s="128"/>
    </row>
    <row r="259" spans="6:34" x14ac:dyDescent="0.25">
      <c r="F259" s="67">
        <f t="shared" si="3"/>
        <v>253</v>
      </c>
      <c r="G259" s="131"/>
      <c r="H259" s="130"/>
      <c r="I259" s="130"/>
      <c r="J259" s="130"/>
      <c r="K259" s="126"/>
      <c r="L259" s="126"/>
      <c r="M259" s="126"/>
      <c r="N259" s="126"/>
      <c r="O259" s="128"/>
      <c r="P259" s="126">
        <v>4186</v>
      </c>
      <c r="Q259" s="125">
        <v>1555</v>
      </c>
      <c r="R259" s="127"/>
      <c r="S259" s="126"/>
      <c r="T259" s="126"/>
      <c r="U259" s="126"/>
      <c r="V259" s="128"/>
      <c r="W259" s="126"/>
      <c r="X259" s="126"/>
      <c r="Y259" s="127"/>
      <c r="Z259" s="126"/>
      <c r="AA259" s="126"/>
      <c r="AB259" s="126"/>
      <c r="AC259" s="127"/>
      <c r="AD259" s="126"/>
      <c r="AE259" s="126"/>
      <c r="AF259" s="126"/>
      <c r="AG259" s="126"/>
      <c r="AH259" s="128"/>
    </row>
    <row r="260" spans="6:34" x14ac:dyDescent="0.25">
      <c r="F260" s="67">
        <f t="shared" si="3"/>
        <v>254</v>
      </c>
      <c r="G260" s="131"/>
      <c r="H260" s="130"/>
      <c r="I260" s="130"/>
      <c r="J260" s="130"/>
      <c r="K260" s="126"/>
      <c r="L260" s="126"/>
      <c r="M260" s="126"/>
      <c r="N260" s="126"/>
      <c r="O260" s="128"/>
      <c r="P260" s="126">
        <v>4151</v>
      </c>
      <c r="Q260" s="125">
        <v>128</v>
      </c>
      <c r="R260" s="127"/>
      <c r="S260" s="126"/>
      <c r="T260" s="126"/>
      <c r="U260" s="126"/>
      <c r="V260" s="128"/>
      <c r="W260" s="126"/>
      <c r="X260" s="126"/>
      <c r="Y260" s="127"/>
      <c r="Z260" s="126"/>
      <c r="AA260" s="126"/>
      <c r="AB260" s="126"/>
      <c r="AC260" s="127"/>
      <c r="AD260" s="126"/>
      <c r="AE260" s="126"/>
      <c r="AF260" s="126"/>
      <c r="AG260" s="126"/>
      <c r="AH260" s="128"/>
    </row>
    <row r="261" spans="6:34" x14ac:dyDescent="0.25">
      <c r="F261" s="67">
        <f t="shared" si="3"/>
        <v>255</v>
      </c>
      <c r="G261" s="131"/>
      <c r="H261" s="130"/>
      <c r="I261" s="130"/>
      <c r="J261" s="130"/>
      <c r="K261" s="126"/>
      <c r="L261" s="126"/>
      <c r="M261" s="126"/>
      <c r="N261" s="126"/>
      <c r="O261" s="128"/>
      <c r="P261" s="126">
        <v>4137</v>
      </c>
      <c r="Q261" s="125">
        <v>141</v>
      </c>
      <c r="R261" s="127"/>
      <c r="S261" s="126"/>
      <c r="T261" s="126"/>
      <c r="U261" s="126"/>
      <c r="V261" s="128"/>
      <c r="W261" s="126"/>
      <c r="X261" s="126"/>
      <c r="Y261" s="127"/>
      <c r="Z261" s="126"/>
      <c r="AA261" s="126"/>
      <c r="AB261" s="126"/>
      <c r="AC261" s="127"/>
      <c r="AD261" s="126"/>
      <c r="AE261" s="126"/>
      <c r="AF261" s="126"/>
      <c r="AG261" s="126"/>
      <c r="AH261" s="128"/>
    </row>
    <row r="262" spans="6:34" x14ac:dyDescent="0.25">
      <c r="F262" s="67">
        <f t="shared" si="3"/>
        <v>256</v>
      </c>
      <c r="G262" s="131"/>
      <c r="H262" s="130"/>
      <c r="I262" s="130"/>
      <c r="J262" s="130"/>
      <c r="K262" s="126"/>
      <c r="L262" s="126"/>
      <c r="M262" s="126"/>
      <c r="N262" s="126"/>
      <c r="O262" s="128"/>
      <c r="P262" s="126">
        <v>4105</v>
      </c>
      <c r="Q262" s="125">
        <v>83</v>
      </c>
      <c r="R262" s="127"/>
      <c r="S262" s="126"/>
      <c r="T262" s="126"/>
      <c r="U262" s="126"/>
      <c r="V262" s="128"/>
      <c r="W262" s="126"/>
      <c r="X262" s="126"/>
      <c r="Y262" s="127"/>
      <c r="Z262" s="126"/>
      <c r="AA262" s="126"/>
      <c r="AB262" s="126"/>
      <c r="AC262" s="127"/>
      <c r="AD262" s="126"/>
      <c r="AE262" s="126"/>
      <c r="AF262" s="126"/>
      <c r="AG262" s="126"/>
      <c r="AH262" s="128"/>
    </row>
    <row r="263" spans="6:34" x14ac:dyDescent="0.25">
      <c r="F263" s="67">
        <f t="shared" si="3"/>
        <v>257</v>
      </c>
      <c r="G263" s="131"/>
      <c r="H263" s="130"/>
      <c r="I263" s="130"/>
      <c r="J263" s="130"/>
      <c r="K263" s="126"/>
      <c r="L263" s="126"/>
      <c r="M263" s="126"/>
      <c r="N263" s="126"/>
      <c r="O263" s="128"/>
      <c r="P263" s="126">
        <v>4080</v>
      </c>
      <c r="Q263" s="125">
        <v>2465</v>
      </c>
      <c r="R263" s="127"/>
      <c r="S263" s="126"/>
      <c r="T263" s="126"/>
      <c r="U263" s="126"/>
      <c r="V263" s="128"/>
      <c r="W263" s="126"/>
      <c r="X263" s="126"/>
      <c r="Y263" s="127"/>
      <c r="Z263" s="126"/>
      <c r="AA263" s="126"/>
      <c r="AB263" s="126"/>
      <c r="AC263" s="127"/>
      <c r="AD263" s="126"/>
      <c r="AE263" s="126"/>
      <c r="AF263" s="126"/>
      <c r="AG263" s="126"/>
      <c r="AH263" s="128"/>
    </row>
    <row r="264" spans="6:34" x14ac:dyDescent="0.25">
      <c r="F264" s="67">
        <f t="shared" si="3"/>
        <v>258</v>
      </c>
      <c r="G264" s="131"/>
      <c r="H264" s="130"/>
      <c r="I264" s="130"/>
      <c r="J264" s="130"/>
      <c r="K264" s="126"/>
      <c r="L264" s="126"/>
      <c r="M264" s="126"/>
      <c r="N264" s="126"/>
      <c r="O264" s="128"/>
      <c r="P264" s="126">
        <v>4078</v>
      </c>
      <c r="Q264" s="125">
        <v>2462</v>
      </c>
      <c r="R264" s="127"/>
      <c r="S264" s="126"/>
      <c r="T264" s="126"/>
      <c r="U264" s="126"/>
      <c r="V264" s="128"/>
      <c r="W264" s="126"/>
      <c r="X264" s="126"/>
      <c r="Y264" s="127"/>
      <c r="Z264" s="126"/>
      <c r="AA264" s="126"/>
      <c r="AB264" s="126"/>
      <c r="AC264" s="127"/>
      <c r="AD264" s="126"/>
      <c r="AE264" s="126"/>
      <c r="AF264" s="126"/>
      <c r="AG264" s="126"/>
      <c r="AH264" s="128"/>
    </row>
    <row r="265" spans="6:34" x14ac:dyDescent="0.25">
      <c r="F265" s="67">
        <f t="shared" ref="F265:F328" si="4">F264+1</f>
        <v>259</v>
      </c>
      <c r="G265" s="131"/>
      <c r="H265" s="130"/>
      <c r="I265" s="130"/>
      <c r="J265" s="130"/>
      <c r="K265" s="126"/>
      <c r="L265" s="126"/>
      <c r="M265" s="126"/>
      <c r="N265" s="126"/>
      <c r="O265" s="128"/>
      <c r="P265" s="126">
        <v>4055</v>
      </c>
      <c r="Q265" s="125">
        <v>988</v>
      </c>
      <c r="R265" s="127"/>
      <c r="S265" s="126"/>
      <c r="T265" s="126"/>
      <c r="U265" s="126"/>
      <c r="V265" s="128"/>
      <c r="W265" s="126"/>
      <c r="X265" s="126"/>
      <c r="Y265" s="127"/>
      <c r="Z265" s="126"/>
      <c r="AA265" s="126"/>
      <c r="AB265" s="126"/>
      <c r="AC265" s="127"/>
      <c r="AD265" s="126"/>
      <c r="AE265" s="126"/>
      <c r="AF265" s="126"/>
      <c r="AG265" s="126"/>
      <c r="AH265" s="128"/>
    </row>
    <row r="266" spans="6:34" x14ac:dyDescent="0.25">
      <c r="F266" s="67">
        <f t="shared" si="4"/>
        <v>260</v>
      </c>
      <c r="G266" s="131"/>
      <c r="H266" s="130"/>
      <c r="I266" s="130"/>
      <c r="J266" s="130"/>
      <c r="K266" s="126"/>
      <c r="L266" s="126"/>
      <c r="M266" s="126"/>
      <c r="N266" s="126"/>
      <c r="O266" s="128"/>
      <c r="P266" s="126">
        <v>4050</v>
      </c>
      <c r="Q266" s="125">
        <v>1839</v>
      </c>
      <c r="R266" s="127"/>
      <c r="S266" s="126"/>
      <c r="T266" s="126"/>
      <c r="U266" s="126"/>
      <c r="V266" s="128"/>
      <c r="W266" s="126"/>
      <c r="X266" s="126"/>
      <c r="Y266" s="127"/>
      <c r="Z266" s="126"/>
      <c r="AA266" s="126"/>
      <c r="AB266" s="126"/>
      <c r="AC266" s="127"/>
      <c r="AD266" s="126"/>
      <c r="AE266" s="126"/>
      <c r="AF266" s="126"/>
      <c r="AG266" s="126"/>
      <c r="AH266" s="128"/>
    </row>
    <row r="267" spans="6:34" x14ac:dyDescent="0.25">
      <c r="F267" s="67">
        <f t="shared" si="4"/>
        <v>261</v>
      </c>
      <c r="G267" s="131"/>
      <c r="H267" s="130"/>
      <c r="I267" s="130"/>
      <c r="J267" s="130"/>
      <c r="K267" s="126"/>
      <c r="L267" s="126"/>
      <c r="M267" s="126"/>
      <c r="N267" s="126"/>
      <c r="O267" s="128"/>
      <c r="P267" s="126">
        <v>4036</v>
      </c>
      <c r="Q267" s="125">
        <v>1465</v>
      </c>
      <c r="R267" s="127"/>
      <c r="S267" s="126"/>
      <c r="T267" s="126"/>
      <c r="U267" s="126"/>
      <c r="V267" s="128"/>
      <c r="W267" s="126"/>
      <c r="X267" s="126"/>
      <c r="Y267" s="127"/>
      <c r="Z267" s="126"/>
      <c r="AA267" s="126"/>
      <c r="AB267" s="126"/>
      <c r="AC267" s="127"/>
      <c r="AD267" s="126"/>
      <c r="AE267" s="126"/>
      <c r="AF267" s="126"/>
      <c r="AG267" s="126"/>
      <c r="AH267" s="128"/>
    </row>
    <row r="268" spans="6:34" x14ac:dyDescent="0.25">
      <c r="F268" s="67">
        <f t="shared" si="4"/>
        <v>262</v>
      </c>
      <c r="G268" s="131"/>
      <c r="H268" s="130"/>
      <c r="I268" s="130"/>
      <c r="J268" s="130"/>
      <c r="K268" s="126"/>
      <c r="L268" s="126"/>
      <c r="M268" s="126"/>
      <c r="N268" s="126"/>
      <c r="O268" s="128"/>
      <c r="P268" s="126">
        <v>4034</v>
      </c>
      <c r="Q268" s="125">
        <v>3176</v>
      </c>
      <c r="R268" s="127"/>
      <c r="S268" s="126"/>
      <c r="T268" s="126"/>
      <c r="U268" s="126"/>
      <c r="V268" s="128"/>
      <c r="W268" s="126"/>
      <c r="X268" s="126"/>
      <c r="Y268" s="127"/>
      <c r="Z268" s="126"/>
      <c r="AA268" s="126"/>
      <c r="AB268" s="126"/>
      <c r="AC268" s="127"/>
      <c r="AD268" s="126"/>
      <c r="AE268" s="126"/>
      <c r="AF268" s="126"/>
      <c r="AG268" s="126"/>
      <c r="AH268" s="128"/>
    </row>
    <row r="269" spans="6:34" x14ac:dyDescent="0.25">
      <c r="F269" s="67">
        <f t="shared" si="4"/>
        <v>263</v>
      </c>
      <c r="G269" s="131"/>
      <c r="H269" s="130"/>
      <c r="I269" s="130"/>
      <c r="J269" s="130"/>
      <c r="K269" s="126"/>
      <c r="L269" s="126"/>
      <c r="M269" s="126"/>
      <c r="N269" s="126"/>
      <c r="O269" s="128"/>
      <c r="P269" s="126">
        <v>4017</v>
      </c>
      <c r="Q269" s="125">
        <v>1183</v>
      </c>
      <c r="R269" s="127"/>
      <c r="S269" s="126"/>
      <c r="T269" s="126"/>
      <c r="U269" s="126"/>
      <c r="V269" s="128"/>
      <c r="W269" s="126"/>
      <c r="X269" s="126"/>
      <c r="Y269" s="127"/>
      <c r="Z269" s="126"/>
      <c r="AA269" s="126"/>
      <c r="AB269" s="126"/>
      <c r="AC269" s="127"/>
      <c r="AD269" s="126"/>
      <c r="AE269" s="126"/>
      <c r="AF269" s="126"/>
      <c r="AG269" s="126"/>
      <c r="AH269" s="128"/>
    </row>
    <row r="270" spans="6:34" x14ac:dyDescent="0.25">
      <c r="F270" s="67">
        <f t="shared" si="4"/>
        <v>264</v>
      </c>
      <c r="G270" s="131"/>
      <c r="H270" s="130"/>
      <c r="I270" s="130"/>
      <c r="J270" s="130"/>
      <c r="K270" s="126"/>
      <c r="L270" s="126"/>
      <c r="M270" s="126"/>
      <c r="N270" s="126"/>
      <c r="O270" s="128"/>
      <c r="P270" s="126">
        <v>3997</v>
      </c>
      <c r="Q270" s="125">
        <v>3961</v>
      </c>
      <c r="R270" s="127"/>
      <c r="S270" s="126"/>
      <c r="T270" s="126"/>
      <c r="U270" s="126"/>
      <c r="V270" s="128"/>
      <c r="W270" s="126"/>
      <c r="X270" s="126"/>
      <c r="Y270" s="127"/>
      <c r="Z270" s="126"/>
      <c r="AA270" s="126"/>
      <c r="AB270" s="126"/>
      <c r="AC270" s="127"/>
      <c r="AD270" s="126"/>
      <c r="AE270" s="126"/>
      <c r="AF270" s="126"/>
      <c r="AG270" s="126"/>
      <c r="AH270" s="128"/>
    </row>
    <row r="271" spans="6:34" x14ac:dyDescent="0.25">
      <c r="F271" s="67">
        <f t="shared" si="4"/>
        <v>265</v>
      </c>
      <c r="G271" s="131"/>
      <c r="H271" s="130"/>
      <c r="I271" s="130"/>
      <c r="J271" s="130"/>
      <c r="K271" s="126"/>
      <c r="L271" s="126"/>
      <c r="M271" s="126"/>
      <c r="N271" s="126"/>
      <c r="O271" s="128"/>
      <c r="P271" s="126">
        <v>3987</v>
      </c>
      <c r="Q271" s="125">
        <v>9080</v>
      </c>
      <c r="R271" s="127"/>
      <c r="S271" s="126"/>
      <c r="T271" s="126"/>
      <c r="U271" s="126"/>
      <c r="V271" s="128"/>
      <c r="W271" s="126"/>
      <c r="X271" s="126"/>
      <c r="Y271" s="127"/>
      <c r="Z271" s="126"/>
      <c r="AA271" s="126"/>
      <c r="AB271" s="126"/>
      <c r="AC271" s="127"/>
      <c r="AD271" s="126"/>
      <c r="AE271" s="126"/>
      <c r="AF271" s="126"/>
      <c r="AG271" s="126"/>
      <c r="AH271" s="128"/>
    </row>
    <row r="272" spans="6:34" x14ac:dyDescent="0.25">
      <c r="F272" s="67">
        <f t="shared" si="4"/>
        <v>266</v>
      </c>
      <c r="G272" s="131"/>
      <c r="H272" s="130"/>
      <c r="I272" s="130"/>
      <c r="J272" s="130"/>
      <c r="K272" s="126"/>
      <c r="L272" s="126"/>
      <c r="M272" s="126"/>
      <c r="N272" s="126"/>
      <c r="O272" s="128"/>
      <c r="P272" s="126">
        <v>3960</v>
      </c>
      <c r="Q272" s="125">
        <v>1913</v>
      </c>
      <c r="R272" s="127"/>
      <c r="S272" s="126"/>
      <c r="T272" s="126"/>
      <c r="U272" s="126"/>
      <c r="V272" s="128"/>
      <c r="W272" s="126"/>
      <c r="X272" s="126"/>
      <c r="Y272" s="127"/>
      <c r="Z272" s="126"/>
      <c r="AA272" s="126"/>
      <c r="AB272" s="126"/>
      <c r="AC272" s="127"/>
      <c r="AD272" s="126"/>
      <c r="AE272" s="126"/>
      <c r="AF272" s="126"/>
      <c r="AG272" s="126"/>
      <c r="AH272" s="128"/>
    </row>
    <row r="273" spans="6:34" x14ac:dyDescent="0.25">
      <c r="F273" s="67">
        <f t="shared" si="4"/>
        <v>267</v>
      </c>
      <c r="G273" s="131"/>
      <c r="H273" s="130"/>
      <c r="I273" s="130"/>
      <c r="J273" s="130"/>
      <c r="K273" s="126"/>
      <c r="L273" s="126"/>
      <c r="M273" s="126"/>
      <c r="N273" s="126"/>
      <c r="O273" s="128"/>
      <c r="P273" s="126">
        <v>3955</v>
      </c>
      <c r="Q273" s="125">
        <v>911</v>
      </c>
      <c r="R273" s="127"/>
      <c r="S273" s="126"/>
      <c r="T273" s="126"/>
      <c r="U273" s="126"/>
      <c r="V273" s="128"/>
      <c r="W273" s="126"/>
      <c r="X273" s="126"/>
      <c r="Y273" s="127"/>
      <c r="Z273" s="126"/>
      <c r="AA273" s="126"/>
      <c r="AB273" s="126"/>
      <c r="AC273" s="127"/>
      <c r="AD273" s="126"/>
      <c r="AE273" s="126"/>
      <c r="AF273" s="126"/>
      <c r="AG273" s="126"/>
      <c r="AH273" s="128"/>
    </row>
    <row r="274" spans="6:34" x14ac:dyDescent="0.25">
      <c r="F274" s="67">
        <f t="shared" si="4"/>
        <v>268</v>
      </c>
      <c r="G274" s="131"/>
      <c r="H274" s="130"/>
      <c r="I274" s="130"/>
      <c r="J274" s="130"/>
      <c r="K274" s="126"/>
      <c r="L274" s="126"/>
      <c r="M274" s="126"/>
      <c r="N274" s="126"/>
      <c r="O274" s="128"/>
      <c r="P274" s="126">
        <v>3925</v>
      </c>
      <c r="Q274" s="125">
        <v>59000</v>
      </c>
      <c r="R274" s="127"/>
      <c r="S274" s="126"/>
      <c r="T274" s="126"/>
      <c r="U274" s="126"/>
      <c r="V274" s="128"/>
      <c r="W274" s="126"/>
      <c r="X274" s="126"/>
      <c r="Y274" s="127"/>
      <c r="Z274" s="126"/>
      <c r="AA274" s="126"/>
      <c r="AB274" s="126"/>
      <c r="AC274" s="127"/>
      <c r="AD274" s="126"/>
      <c r="AE274" s="126"/>
      <c r="AF274" s="126"/>
      <c r="AG274" s="126"/>
      <c r="AH274" s="128"/>
    </row>
    <row r="275" spans="6:34" x14ac:dyDescent="0.25">
      <c r="F275" s="67">
        <f t="shared" si="4"/>
        <v>269</v>
      </c>
      <c r="G275" s="131"/>
      <c r="H275" s="130"/>
      <c r="I275" s="130"/>
      <c r="J275" s="130"/>
      <c r="K275" s="126"/>
      <c r="L275" s="126"/>
      <c r="M275" s="126"/>
      <c r="N275" s="126"/>
      <c r="O275" s="128"/>
      <c r="P275" s="126">
        <v>3841</v>
      </c>
      <c r="Q275" s="125">
        <v>1589</v>
      </c>
      <c r="R275" s="127"/>
      <c r="S275" s="126"/>
      <c r="T275" s="126"/>
      <c r="U275" s="126"/>
      <c r="V275" s="128"/>
      <c r="W275" s="126"/>
      <c r="X275" s="126"/>
      <c r="Y275" s="127"/>
      <c r="Z275" s="126"/>
      <c r="AA275" s="126"/>
      <c r="AB275" s="126"/>
      <c r="AC275" s="127"/>
      <c r="AD275" s="126"/>
      <c r="AE275" s="126"/>
      <c r="AF275" s="126"/>
      <c r="AG275" s="126"/>
      <c r="AH275" s="128"/>
    </row>
    <row r="276" spans="6:34" x14ac:dyDescent="0.25">
      <c r="F276" s="67">
        <f t="shared" si="4"/>
        <v>270</v>
      </c>
      <c r="G276" s="131"/>
      <c r="H276" s="130"/>
      <c r="I276" s="130"/>
      <c r="J276" s="130"/>
      <c r="K276" s="126"/>
      <c r="L276" s="126"/>
      <c r="M276" s="126"/>
      <c r="N276" s="126"/>
      <c r="O276" s="128"/>
      <c r="P276" s="126">
        <v>3831</v>
      </c>
      <c r="Q276" s="125">
        <v>1754</v>
      </c>
      <c r="R276" s="127"/>
      <c r="S276" s="126"/>
      <c r="T276" s="126"/>
      <c r="U276" s="126"/>
      <c r="V276" s="128"/>
      <c r="W276" s="126"/>
      <c r="X276" s="126"/>
      <c r="Y276" s="127"/>
      <c r="Z276" s="126"/>
      <c r="AA276" s="126"/>
      <c r="AB276" s="126"/>
      <c r="AC276" s="127"/>
      <c r="AD276" s="126"/>
      <c r="AE276" s="126"/>
      <c r="AF276" s="126"/>
      <c r="AG276" s="126"/>
      <c r="AH276" s="128"/>
    </row>
    <row r="277" spans="6:34" x14ac:dyDescent="0.25">
      <c r="F277" s="67">
        <f t="shared" si="4"/>
        <v>271</v>
      </c>
      <c r="G277" s="131"/>
      <c r="H277" s="130"/>
      <c r="I277" s="130"/>
      <c r="J277" s="130"/>
      <c r="K277" s="126"/>
      <c r="L277" s="126"/>
      <c r="M277" s="126"/>
      <c r="N277" s="126"/>
      <c r="O277" s="128"/>
      <c r="P277" s="126">
        <v>3780</v>
      </c>
      <c r="Q277" s="125">
        <v>0</v>
      </c>
      <c r="R277" s="127"/>
      <c r="S277" s="126"/>
      <c r="T277" s="126"/>
      <c r="U277" s="126"/>
      <c r="V277" s="128"/>
      <c r="W277" s="126"/>
      <c r="X277" s="126"/>
      <c r="Y277" s="127"/>
      <c r="Z277" s="126"/>
      <c r="AA277" s="126"/>
      <c r="AB277" s="126"/>
      <c r="AC277" s="127"/>
      <c r="AD277" s="126"/>
      <c r="AE277" s="126"/>
      <c r="AF277" s="126"/>
      <c r="AG277" s="126"/>
      <c r="AH277" s="128"/>
    </row>
    <row r="278" spans="6:34" x14ac:dyDescent="0.25">
      <c r="F278" s="67">
        <f t="shared" si="4"/>
        <v>272</v>
      </c>
      <c r="G278" s="131"/>
      <c r="H278" s="130"/>
      <c r="I278" s="130"/>
      <c r="J278" s="130"/>
      <c r="K278" s="126"/>
      <c r="L278" s="126"/>
      <c r="M278" s="126"/>
      <c r="N278" s="126"/>
      <c r="O278" s="128"/>
      <c r="P278" s="126">
        <v>3735</v>
      </c>
      <c r="Q278" s="125">
        <v>0</v>
      </c>
      <c r="R278" s="127"/>
      <c r="S278" s="126"/>
      <c r="T278" s="126"/>
      <c r="U278" s="126"/>
      <c r="V278" s="128"/>
      <c r="W278" s="126"/>
      <c r="X278" s="126"/>
      <c r="Y278" s="127"/>
      <c r="Z278" s="126"/>
      <c r="AA278" s="126"/>
      <c r="AB278" s="126"/>
      <c r="AC278" s="127"/>
      <c r="AD278" s="126"/>
      <c r="AE278" s="126"/>
      <c r="AF278" s="126"/>
      <c r="AG278" s="126"/>
      <c r="AH278" s="128"/>
    </row>
    <row r="279" spans="6:34" x14ac:dyDescent="0.25">
      <c r="F279" s="67">
        <f t="shared" si="4"/>
        <v>273</v>
      </c>
      <c r="G279" s="131"/>
      <c r="H279" s="130"/>
      <c r="I279" s="130"/>
      <c r="J279" s="130"/>
      <c r="K279" s="126"/>
      <c r="L279" s="126"/>
      <c r="M279" s="126"/>
      <c r="N279" s="126"/>
      <c r="O279" s="128"/>
      <c r="P279" s="126">
        <v>3682</v>
      </c>
      <c r="Q279" s="125">
        <v>0</v>
      </c>
      <c r="R279" s="127"/>
      <c r="S279" s="126"/>
      <c r="T279" s="126"/>
      <c r="U279" s="126"/>
      <c r="V279" s="128"/>
      <c r="W279" s="126"/>
      <c r="X279" s="126"/>
      <c r="Y279" s="127"/>
      <c r="Z279" s="126"/>
      <c r="AA279" s="126"/>
      <c r="AB279" s="126"/>
      <c r="AC279" s="127"/>
      <c r="AD279" s="126"/>
      <c r="AE279" s="126"/>
      <c r="AF279" s="126"/>
      <c r="AG279" s="126"/>
      <c r="AH279" s="128"/>
    </row>
    <row r="280" spans="6:34" x14ac:dyDescent="0.25">
      <c r="F280" s="67">
        <f t="shared" si="4"/>
        <v>274</v>
      </c>
      <c r="G280" s="131"/>
      <c r="H280" s="130"/>
      <c r="I280" s="130"/>
      <c r="J280" s="130"/>
      <c r="K280" s="126"/>
      <c r="L280" s="126"/>
      <c r="M280" s="126"/>
      <c r="N280" s="126"/>
      <c r="O280" s="128"/>
      <c r="P280" s="126">
        <v>3665</v>
      </c>
      <c r="Q280" s="125">
        <v>888</v>
      </c>
      <c r="R280" s="127"/>
      <c r="S280" s="126"/>
      <c r="T280" s="126"/>
      <c r="U280" s="126"/>
      <c r="V280" s="128"/>
      <c r="W280" s="126"/>
      <c r="X280" s="126"/>
      <c r="Y280" s="127"/>
      <c r="Z280" s="126"/>
      <c r="AA280" s="126"/>
      <c r="AB280" s="126"/>
      <c r="AC280" s="127"/>
      <c r="AD280" s="126"/>
      <c r="AE280" s="126"/>
      <c r="AF280" s="126"/>
      <c r="AG280" s="126"/>
      <c r="AH280" s="128"/>
    </row>
    <row r="281" spans="6:34" x14ac:dyDescent="0.25">
      <c r="F281" s="67">
        <f t="shared" si="4"/>
        <v>275</v>
      </c>
      <c r="G281" s="131"/>
      <c r="H281" s="130"/>
      <c r="I281" s="130"/>
      <c r="J281" s="130"/>
      <c r="K281" s="126"/>
      <c r="L281" s="126"/>
      <c r="M281" s="126"/>
      <c r="N281" s="126"/>
      <c r="O281" s="128"/>
      <c r="P281" s="126">
        <v>3660</v>
      </c>
      <c r="Q281" s="125">
        <v>3797</v>
      </c>
      <c r="R281" s="127"/>
      <c r="S281" s="126"/>
      <c r="T281" s="126"/>
      <c r="U281" s="126"/>
      <c r="V281" s="128"/>
      <c r="W281" s="126"/>
      <c r="X281" s="126"/>
      <c r="Y281" s="127"/>
      <c r="Z281" s="126"/>
      <c r="AA281" s="126"/>
      <c r="AB281" s="126"/>
      <c r="AC281" s="127"/>
      <c r="AD281" s="126"/>
      <c r="AE281" s="126"/>
      <c r="AF281" s="126"/>
      <c r="AG281" s="126"/>
      <c r="AH281" s="128"/>
    </row>
    <row r="282" spans="6:34" x14ac:dyDescent="0.25">
      <c r="F282" s="67">
        <f t="shared" si="4"/>
        <v>276</v>
      </c>
      <c r="G282" s="131"/>
      <c r="H282" s="130"/>
      <c r="I282" s="130"/>
      <c r="J282" s="130"/>
      <c r="K282" s="126"/>
      <c r="L282" s="126"/>
      <c r="M282" s="126"/>
      <c r="N282" s="126"/>
      <c r="O282" s="128"/>
      <c r="P282" s="126">
        <v>3644</v>
      </c>
      <c r="Q282" s="125">
        <v>1405</v>
      </c>
      <c r="R282" s="127"/>
      <c r="S282" s="126"/>
      <c r="T282" s="126"/>
      <c r="U282" s="126"/>
      <c r="V282" s="128"/>
      <c r="W282" s="126"/>
      <c r="X282" s="126"/>
      <c r="Y282" s="127"/>
      <c r="Z282" s="126"/>
      <c r="AA282" s="126"/>
      <c r="AB282" s="126"/>
      <c r="AC282" s="127"/>
      <c r="AD282" s="126"/>
      <c r="AE282" s="126"/>
      <c r="AF282" s="126"/>
      <c r="AG282" s="126"/>
      <c r="AH282" s="128"/>
    </row>
    <row r="283" spans="6:34" x14ac:dyDescent="0.25">
      <c r="F283" s="67">
        <f t="shared" si="4"/>
        <v>277</v>
      </c>
      <c r="G283" s="131"/>
      <c r="H283" s="130"/>
      <c r="I283" s="130"/>
      <c r="J283" s="130"/>
      <c r="K283" s="126"/>
      <c r="L283" s="126"/>
      <c r="M283" s="126"/>
      <c r="N283" s="126"/>
      <c r="O283" s="128"/>
      <c r="P283" s="126">
        <v>3615</v>
      </c>
      <c r="Q283" s="125">
        <v>2986</v>
      </c>
      <c r="R283" s="127"/>
      <c r="S283" s="126"/>
      <c r="T283" s="126"/>
      <c r="U283" s="126"/>
      <c r="V283" s="128"/>
      <c r="W283" s="126"/>
      <c r="X283" s="126"/>
      <c r="Y283" s="127"/>
      <c r="Z283" s="126"/>
      <c r="AA283" s="126"/>
      <c r="AB283" s="126"/>
      <c r="AC283" s="127"/>
      <c r="AD283" s="126"/>
      <c r="AE283" s="126"/>
      <c r="AF283" s="126"/>
      <c r="AG283" s="126"/>
      <c r="AH283" s="128"/>
    </row>
    <row r="284" spans="6:34" x14ac:dyDescent="0.25">
      <c r="F284" s="67">
        <f t="shared" si="4"/>
        <v>278</v>
      </c>
      <c r="G284" s="131"/>
      <c r="H284" s="130"/>
      <c r="I284" s="130"/>
      <c r="J284" s="130"/>
      <c r="K284" s="126"/>
      <c r="L284" s="126"/>
      <c r="M284" s="126"/>
      <c r="N284" s="126"/>
      <c r="O284" s="128"/>
      <c r="P284" s="126">
        <v>3600</v>
      </c>
      <c r="Q284" s="125">
        <v>268</v>
      </c>
      <c r="R284" s="127"/>
      <c r="S284" s="126"/>
      <c r="T284" s="126"/>
      <c r="U284" s="126"/>
      <c r="V284" s="128"/>
      <c r="W284" s="126"/>
      <c r="X284" s="126"/>
      <c r="Y284" s="127"/>
      <c r="Z284" s="126"/>
      <c r="AA284" s="126"/>
      <c r="AB284" s="126"/>
      <c r="AC284" s="127"/>
      <c r="AD284" s="126"/>
      <c r="AE284" s="126"/>
      <c r="AF284" s="126"/>
      <c r="AG284" s="126"/>
      <c r="AH284" s="128"/>
    </row>
    <row r="285" spans="6:34" x14ac:dyDescent="0.25">
      <c r="F285" s="67">
        <f t="shared" si="4"/>
        <v>279</v>
      </c>
      <c r="G285" s="131"/>
      <c r="H285" s="130"/>
      <c r="I285" s="130"/>
      <c r="J285" s="130"/>
      <c r="K285" s="126"/>
      <c r="L285" s="126"/>
      <c r="M285" s="126"/>
      <c r="N285" s="126"/>
      <c r="O285" s="128"/>
      <c r="P285" s="126">
        <v>3580</v>
      </c>
      <c r="Q285" s="125">
        <v>2984</v>
      </c>
      <c r="R285" s="127"/>
      <c r="S285" s="126"/>
      <c r="T285" s="126"/>
      <c r="U285" s="126"/>
      <c r="V285" s="128"/>
      <c r="W285" s="126"/>
      <c r="X285" s="126"/>
      <c r="Y285" s="127"/>
      <c r="Z285" s="126"/>
      <c r="AA285" s="126"/>
      <c r="AB285" s="126"/>
      <c r="AC285" s="127"/>
      <c r="AD285" s="126"/>
      <c r="AE285" s="126"/>
      <c r="AF285" s="126"/>
      <c r="AG285" s="126"/>
      <c r="AH285" s="128"/>
    </row>
    <row r="286" spans="6:34" x14ac:dyDescent="0.25">
      <c r="F286" s="67">
        <f t="shared" si="4"/>
        <v>280</v>
      </c>
      <c r="G286" s="131"/>
      <c r="H286" s="130"/>
      <c r="I286" s="130"/>
      <c r="J286" s="130"/>
      <c r="K286" s="126"/>
      <c r="L286" s="126"/>
      <c r="M286" s="126"/>
      <c r="N286" s="126"/>
      <c r="O286" s="128"/>
      <c r="P286" s="126">
        <v>3578</v>
      </c>
      <c r="Q286" s="125">
        <v>84</v>
      </c>
      <c r="R286" s="127"/>
      <c r="S286" s="126"/>
      <c r="T286" s="126"/>
      <c r="U286" s="126"/>
      <c r="V286" s="128"/>
      <c r="W286" s="126"/>
      <c r="X286" s="126"/>
      <c r="Y286" s="127"/>
      <c r="Z286" s="126"/>
      <c r="AA286" s="126"/>
      <c r="AB286" s="126"/>
      <c r="AC286" s="127"/>
      <c r="AD286" s="126"/>
      <c r="AE286" s="126"/>
      <c r="AF286" s="126"/>
      <c r="AG286" s="126"/>
      <c r="AH286" s="128"/>
    </row>
    <row r="287" spans="6:34" x14ac:dyDescent="0.25">
      <c r="F287" s="67">
        <f t="shared" si="4"/>
        <v>281</v>
      </c>
      <c r="G287" s="131"/>
      <c r="H287" s="130"/>
      <c r="I287" s="130"/>
      <c r="J287" s="130"/>
      <c r="K287" s="126"/>
      <c r="L287" s="126"/>
      <c r="M287" s="126"/>
      <c r="N287" s="126"/>
      <c r="O287" s="128"/>
      <c r="P287" s="126">
        <v>3567</v>
      </c>
      <c r="Q287" s="125">
        <v>2889</v>
      </c>
      <c r="R287" s="127"/>
      <c r="S287" s="126"/>
      <c r="T287" s="126"/>
      <c r="U287" s="126"/>
      <c r="V287" s="128"/>
      <c r="W287" s="126"/>
      <c r="X287" s="126"/>
      <c r="Y287" s="127"/>
      <c r="Z287" s="126"/>
      <c r="AA287" s="126"/>
      <c r="AB287" s="126"/>
      <c r="AC287" s="127"/>
      <c r="AD287" s="126"/>
      <c r="AE287" s="126"/>
      <c r="AF287" s="126"/>
      <c r="AG287" s="126"/>
      <c r="AH287" s="128"/>
    </row>
    <row r="288" spans="6:34" x14ac:dyDescent="0.25">
      <c r="F288" s="67">
        <f t="shared" si="4"/>
        <v>282</v>
      </c>
      <c r="G288" s="131"/>
      <c r="H288" s="130"/>
      <c r="I288" s="130"/>
      <c r="J288" s="130"/>
      <c r="K288" s="126"/>
      <c r="L288" s="126"/>
      <c r="M288" s="126"/>
      <c r="N288" s="126"/>
      <c r="O288" s="128"/>
      <c r="P288" s="126">
        <v>3532</v>
      </c>
      <c r="Q288" s="125">
        <v>1006</v>
      </c>
      <c r="R288" s="127"/>
      <c r="S288" s="126"/>
      <c r="T288" s="126"/>
      <c r="U288" s="126"/>
      <c r="V288" s="128"/>
      <c r="W288" s="126"/>
      <c r="X288" s="126"/>
      <c r="Y288" s="127"/>
      <c r="Z288" s="126"/>
      <c r="AA288" s="126"/>
      <c r="AB288" s="126"/>
      <c r="AC288" s="127"/>
      <c r="AD288" s="126"/>
      <c r="AE288" s="126"/>
      <c r="AF288" s="126"/>
      <c r="AG288" s="126"/>
      <c r="AH288" s="128"/>
    </row>
    <row r="289" spans="6:34" x14ac:dyDescent="0.25">
      <c r="F289" s="67">
        <f t="shared" si="4"/>
        <v>283</v>
      </c>
      <c r="G289" s="131"/>
      <c r="H289" s="130"/>
      <c r="I289" s="130"/>
      <c r="J289" s="130"/>
      <c r="K289" s="126"/>
      <c r="L289" s="126"/>
      <c r="M289" s="126"/>
      <c r="N289" s="126"/>
      <c r="O289" s="128"/>
      <c r="P289" s="126">
        <v>3527</v>
      </c>
      <c r="Q289" s="125">
        <v>1445</v>
      </c>
      <c r="R289" s="127"/>
      <c r="S289" s="126"/>
      <c r="T289" s="126"/>
      <c r="U289" s="126"/>
      <c r="V289" s="128"/>
      <c r="W289" s="126"/>
      <c r="X289" s="126"/>
      <c r="Y289" s="127"/>
      <c r="Z289" s="126"/>
      <c r="AA289" s="126"/>
      <c r="AB289" s="126"/>
      <c r="AC289" s="127"/>
      <c r="AD289" s="126"/>
      <c r="AE289" s="126"/>
      <c r="AF289" s="126"/>
      <c r="AG289" s="126"/>
      <c r="AH289" s="128"/>
    </row>
    <row r="290" spans="6:34" x14ac:dyDescent="0.25">
      <c r="F290" s="67">
        <f t="shared" si="4"/>
        <v>284</v>
      </c>
      <c r="G290" s="131"/>
      <c r="H290" s="130"/>
      <c r="I290" s="130"/>
      <c r="J290" s="130"/>
      <c r="K290" s="126"/>
      <c r="L290" s="126"/>
      <c r="M290" s="126"/>
      <c r="N290" s="126"/>
      <c r="O290" s="128"/>
      <c r="P290" s="126">
        <v>3512</v>
      </c>
      <c r="Q290" s="125">
        <v>2007</v>
      </c>
      <c r="R290" s="127"/>
      <c r="S290" s="126"/>
      <c r="T290" s="126"/>
      <c r="U290" s="126"/>
      <c r="V290" s="128"/>
      <c r="W290" s="126"/>
      <c r="X290" s="126"/>
      <c r="Y290" s="127"/>
      <c r="Z290" s="126"/>
      <c r="AA290" s="126"/>
      <c r="AB290" s="126"/>
      <c r="AC290" s="127"/>
      <c r="AD290" s="126"/>
      <c r="AE290" s="126"/>
      <c r="AF290" s="126"/>
      <c r="AG290" s="126"/>
      <c r="AH290" s="128"/>
    </row>
    <row r="291" spans="6:34" x14ac:dyDescent="0.25">
      <c r="F291" s="67">
        <f t="shared" si="4"/>
        <v>285</v>
      </c>
      <c r="G291" s="131"/>
      <c r="H291" s="130"/>
      <c r="I291" s="130"/>
      <c r="J291" s="130"/>
      <c r="K291" s="126"/>
      <c r="L291" s="126"/>
      <c r="M291" s="126"/>
      <c r="N291" s="126"/>
      <c r="O291" s="128"/>
      <c r="P291" s="126">
        <v>3510</v>
      </c>
      <c r="Q291" s="125">
        <v>2219</v>
      </c>
      <c r="R291" s="127"/>
      <c r="S291" s="126"/>
      <c r="T291" s="126"/>
      <c r="U291" s="126"/>
      <c r="V291" s="128"/>
      <c r="W291" s="126"/>
      <c r="X291" s="126"/>
      <c r="Y291" s="127"/>
      <c r="Z291" s="126"/>
      <c r="AA291" s="126"/>
      <c r="AB291" s="126"/>
      <c r="AC291" s="127"/>
      <c r="AD291" s="126"/>
      <c r="AE291" s="126"/>
      <c r="AF291" s="126"/>
      <c r="AG291" s="126"/>
      <c r="AH291" s="128"/>
    </row>
    <row r="292" spans="6:34" x14ac:dyDescent="0.25">
      <c r="F292" s="67">
        <f t="shared" si="4"/>
        <v>286</v>
      </c>
      <c r="G292" s="131"/>
      <c r="H292" s="130"/>
      <c r="I292" s="130"/>
      <c r="J292" s="130"/>
      <c r="K292" s="126"/>
      <c r="L292" s="126"/>
      <c r="M292" s="126"/>
      <c r="N292" s="126"/>
      <c r="O292" s="128"/>
      <c r="P292" s="126">
        <v>3503</v>
      </c>
      <c r="Q292" s="125">
        <v>5600</v>
      </c>
      <c r="R292" s="127"/>
      <c r="S292" s="126"/>
      <c r="T292" s="126"/>
      <c r="U292" s="126"/>
      <c r="V292" s="128"/>
      <c r="W292" s="126"/>
      <c r="X292" s="126"/>
      <c r="Y292" s="127"/>
      <c r="Z292" s="126"/>
      <c r="AA292" s="126"/>
      <c r="AB292" s="126"/>
      <c r="AC292" s="127"/>
      <c r="AD292" s="126"/>
      <c r="AE292" s="126"/>
      <c r="AF292" s="126"/>
      <c r="AG292" s="126"/>
      <c r="AH292" s="128"/>
    </row>
    <row r="293" spans="6:34" x14ac:dyDescent="0.25">
      <c r="F293" s="67">
        <f t="shared" si="4"/>
        <v>287</v>
      </c>
      <c r="G293" s="131"/>
      <c r="H293" s="130"/>
      <c r="I293" s="130"/>
      <c r="J293" s="130"/>
      <c r="K293" s="126"/>
      <c r="L293" s="126"/>
      <c r="M293" s="126"/>
      <c r="N293" s="126"/>
      <c r="O293" s="128"/>
      <c r="P293" s="126">
        <v>3470</v>
      </c>
      <c r="Q293" s="125">
        <v>3094</v>
      </c>
      <c r="R293" s="127"/>
      <c r="S293" s="126"/>
      <c r="T293" s="126"/>
      <c r="U293" s="126"/>
      <c r="V293" s="128"/>
      <c r="W293" s="126"/>
      <c r="X293" s="126"/>
      <c r="Y293" s="127"/>
      <c r="Z293" s="126"/>
      <c r="AA293" s="126"/>
      <c r="AB293" s="126"/>
      <c r="AC293" s="127"/>
      <c r="AD293" s="126"/>
      <c r="AE293" s="126"/>
      <c r="AF293" s="126"/>
      <c r="AG293" s="126"/>
      <c r="AH293" s="128"/>
    </row>
    <row r="294" spans="6:34" x14ac:dyDescent="0.25">
      <c r="F294" s="67">
        <f t="shared" si="4"/>
        <v>288</v>
      </c>
      <c r="G294" s="131"/>
      <c r="H294" s="130"/>
      <c r="I294" s="130"/>
      <c r="J294" s="130"/>
      <c r="K294" s="126"/>
      <c r="L294" s="126"/>
      <c r="M294" s="126"/>
      <c r="N294" s="126"/>
      <c r="O294" s="128"/>
      <c r="P294" s="126">
        <v>3434</v>
      </c>
      <c r="Q294" s="125">
        <v>10421</v>
      </c>
      <c r="R294" s="127"/>
      <c r="S294" s="126"/>
      <c r="T294" s="126"/>
      <c r="U294" s="126"/>
      <c r="V294" s="128"/>
      <c r="W294" s="126"/>
      <c r="X294" s="126"/>
      <c r="Y294" s="127"/>
      <c r="Z294" s="126"/>
      <c r="AA294" s="126"/>
      <c r="AB294" s="126"/>
      <c r="AC294" s="127"/>
      <c r="AD294" s="126"/>
      <c r="AE294" s="126"/>
      <c r="AF294" s="126"/>
      <c r="AG294" s="126"/>
      <c r="AH294" s="128"/>
    </row>
    <row r="295" spans="6:34" x14ac:dyDescent="0.25">
      <c r="F295" s="67">
        <f t="shared" si="4"/>
        <v>289</v>
      </c>
      <c r="G295" s="131"/>
      <c r="H295" s="130"/>
      <c r="I295" s="130"/>
      <c r="J295" s="130"/>
      <c r="K295" s="126"/>
      <c r="L295" s="126"/>
      <c r="M295" s="126"/>
      <c r="N295" s="126"/>
      <c r="O295" s="128"/>
      <c r="P295" s="126">
        <v>3429</v>
      </c>
      <c r="Q295" s="125">
        <v>7476</v>
      </c>
      <c r="R295" s="127"/>
      <c r="S295" s="126"/>
      <c r="T295" s="126"/>
      <c r="U295" s="126"/>
      <c r="V295" s="128"/>
      <c r="W295" s="126"/>
      <c r="X295" s="126"/>
      <c r="Y295" s="127"/>
      <c r="Z295" s="126"/>
      <c r="AA295" s="126"/>
      <c r="AB295" s="126"/>
      <c r="AC295" s="127"/>
      <c r="AD295" s="126"/>
      <c r="AE295" s="126"/>
      <c r="AF295" s="126"/>
      <c r="AG295" s="126"/>
      <c r="AH295" s="128"/>
    </row>
    <row r="296" spans="6:34" x14ac:dyDescent="0.25">
      <c r="F296" s="67">
        <f t="shared" si="4"/>
        <v>290</v>
      </c>
      <c r="G296" s="131"/>
      <c r="H296" s="130"/>
      <c r="I296" s="130"/>
      <c r="J296" s="130"/>
      <c r="K296" s="126"/>
      <c r="L296" s="126"/>
      <c r="M296" s="126"/>
      <c r="N296" s="126"/>
      <c r="O296" s="128"/>
      <c r="P296" s="126">
        <v>3412</v>
      </c>
      <c r="Q296" s="125">
        <v>0</v>
      </c>
      <c r="R296" s="127"/>
      <c r="S296" s="126"/>
      <c r="T296" s="126"/>
      <c r="U296" s="126"/>
      <c r="V296" s="128"/>
      <c r="W296" s="126"/>
      <c r="X296" s="126"/>
      <c r="Y296" s="127"/>
      <c r="Z296" s="126"/>
      <c r="AA296" s="126"/>
      <c r="AB296" s="126"/>
      <c r="AC296" s="127"/>
      <c r="AD296" s="126"/>
      <c r="AE296" s="126"/>
      <c r="AF296" s="126"/>
      <c r="AG296" s="126"/>
      <c r="AH296" s="128"/>
    </row>
    <row r="297" spans="6:34" x14ac:dyDescent="0.25">
      <c r="F297" s="67">
        <f t="shared" si="4"/>
        <v>291</v>
      </c>
      <c r="G297" s="131"/>
      <c r="H297" s="130"/>
      <c r="I297" s="130"/>
      <c r="J297" s="130"/>
      <c r="K297" s="126"/>
      <c r="L297" s="126"/>
      <c r="M297" s="126"/>
      <c r="N297" s="126"/>
      <c r="O297" s="128"/>
      <c r="P297" s="126">
        <v>3409</v>
      </c>
      <c r="Q297" s="125">
        <v>8640</v>
      </c>
      <c r="R297" s="127"/>
      <c r="S297" s="126"/>
      <c r="T297" s="126"/>
      <c r="U297" s="126"/>
      <c r="V297" s="128"/>
      <c r="W297" s="126"/>
      <c r="X297" s="126"/>
      <c r="Y297" s="127"/>
      <c r="Z297" s="126"/>
      <c r="AA297" s="126"/>
      <c r="AB297" s="126"/>
      <c r="AC297" s="127"/>
      <c r="AD297" s="126"/>
      <c r="AE297" s="126"/>
      <c r="AF297" s="126"/>
      <c r="AG297" s="126"/>
      <c r="AH297" s="128"/>
    </row>
    <row r="298" spans="6:34" x14ac:dyDescent="0.25">
      <c r="F298" s="67">
        <f t="shared" si="4"/>
        <v>292</v>
      </c>
      <c r="G298" s="131"/>
      <c r="H298" s="130"/>
      <c r="I298" s="130"/>
      <c r="J298" s="130"/>
      <c r="K298" s="126"/>
      <c r="L298" s="126"/>
      <c r="M298" s="126"/>
      <c r="N298" s="126"/>
      <c r="O298" s="128"/>
      <c r="P298" s="126">
        <v>3400</v>
      </c>
      <c r="Q298" s="125">
        <v>5640</v>
      </c>
      <c r="R298" s="127"/>
      <c r="S298" s="126"/>
      <c r="T298" s="126"/>
      <c r="U298" s="126"/>
      <c r="V298" s="128"/>
      <c r="W298" s="126"/>
      <c r="X298" s="126"/>
      <c r="Y298" s="127"/>
      <c r="Z298" s="126"/>
      <c r="AA298" s="126"/>
      <c r="AB298" s="126"/>
      <c r="AC298" s="127"/>
      <c r="AD298" s="126"/>
      <c r="AE298" s="126"/>
      <c r="AF298" s="126"/>
      <c r="AG298" s="126"/>
      <c r="AH298" s="128"/>
    </row>
    <row r="299" spans="6:34" x14ac:dyDescent="0.25">
      <c r="F299" s="67">
        <f t="shared" si="4"/>
        <v>293</v>
      </c>
      <c r="G299" s="131"/>
      <c r="H299" s="130"/>
      <c r="I299" s="130"/>
      <c r="J299" s="130"/>
      <c r="K299" s="126"/>
      <c r="L299" s="126"/>
      <c r="M299" s="126"/>
      <c r="N299" s="126"/>
      <c r="O299" s="128"/>
      <c r="P299" s="126">
        <v>3383</v>
      </c>
      <c r="Q299" s="125">
        <v>4965</v>
      </c>
      <c r="R299" s="127"/>
      <c r="S299" s="126"/>
      <c r="T299" s="126"/>
      <c r="U299" s="126"/>
      <c r="V299" s="128"/>
      <c r="W299" s="126"/>
      <c r="X299" s="126"/>
      <c r="Y299" s="127"/>
      <c r="Z299" s="126"/>
      <c r="AA299" s="126"/>
      <c r="AB299" s="126"/>
      <c r="AC299" s="127"/>
      <c r="AD299" s="126"/>
      <c r="AE299" s="126"/>
      <c r="AF299" s="126"/>
      <c r="AG299" s="126"/>
      <c r="AH299" s="128"/>
    </row>
    <row r="300" spans="6:34" x14ac:dyDescent="0.25">
      <c r="F300" s="67">
        <f t="shared" si="4"/>
        <v>294</v>
      </c>
      <c r="G300" s="131"/>
      <c r="H300" s="130"/>
      <c r="I300" s="130"/>
      <c r="J300" s="130"/>
      <c r="K300" s="126"/>
      <c r="L300" s="126"/>
      <c r="M300" s="126"/>
      <c r="N300" s="126"/>
      <c r="O300" s="128"/>
      <c r="P300" s="126">
        <v>3374</v>
      </c>
      <c r="Q300" s="125">
        <v>111</v>
      </c>
      <c r="R300" s="127"/>
      <c r="S300" s="126"/>
      <c r="T300" s="126"/>
      <c r="U300" s="126"/>
      <c r="V300" s="128"/>
      <c r="W300" s="126"/>
      <c r="X300" s="126"/>
      <c r="Y300" s="127"/>
      <c r="Z300" s="126"/>
      <c r="AA300" s="126"/>
      <c r="AB300" s="126"/>
      <c r="AC300" s="127"/>
      <c r="AD300" s="126"/>
      <c r="AE300" s="126"/>
      <c r="AF300" s="126"/>
      <c r="AG300" s="126"/>
      <c r="AH300" s="128"/>
    </row>
    <row r="301" spans="6:34" x14ac:dyDescent="0.25">
      <c r="F301" s="67">
        <f t="shared" si="4"/>
        <v>295</v>
      </c>
      <c r="G301" s="131"/>
      <c r="H301" s="130"/>
      <c r="I301" s="130"/>
      <c r="J301" s="130"/>
      <c r="K301" s="126"/>
      <c r="L301" s="126"/>
      <c r="M301" s="126"/>
      <c r="N301" s="126"/>
      <c r="O301" s="128"/>
      <c r="P301" s="126">
        <v>3360</v>
      </c>
      <c r="Q301" s="125">
        <v>2136</v>
      </c>
      <c r="R301" s="127"/>
      <c r="S301" s="126"/>
      <c r="T301" s="126"/>
      <c r="U301" s="126"/>
      <c r="V301" s="128"/>
      <c r="W301" s="126"/>
      <c r="X301" s="126"/>
      <c r="Y301" s="127"/>
      <c r="Z301" s="126"/>
      <c r="AA301" s="126"/>
      <c r="AB301" s="126"/>
      <c r="AC301" s="127"/>
      <c r="AD301" s="126"/>
      <c r="AE301" s="126"/>
      <c r="AF301" s="126"/>
      <c r="AG301" s="126"/>
      <c r="AH301" s="128"/>
    </row>
    <row r="302" spans="6:34" x14ac:dyDescent="0.25">
      <c r="F302" s="67">
        <f t="shared" si="4"/>
        <v>296</v>
      </c>
      <c r="G302" s="131"/>
      <c r="H302" s="130"/>
      <c r="I302" s="130"/>
      <c r="J302" s="130"/>
      <c r="K302" s="126"/>
      <c r="L302" s="126"/>
      <c r="M302" s="126"/>
      <c r="N302" s="126"/>
      <c r="O302" s="128"/>
      <c r="P302" s="126">
        <v>3353</v>
      </c>
      <c r="Q302" s="125">
        <v>2210</v>
      </c>
      <c r="R302" s="127"/>
      <c r="S302" s="126"/>
      <c r="T302" s="126"/>
      <c r="U302" s="126"/>
      <c r="V302" s="128"/>
      <c r="W302" s="126"/>
      <c r="X302" s="126"/>
      <c r="Y302" s="127"/>
      <c r="Z302" s="126"/>
      <c r="AA302" s="126"/>
      <c r="AB302" s="126"/>
      <c r="AC302" s="127"/>
      <c r="AD302" s="126"/>
      <c r="AE302" s="126"/>
      <c r="AF302" s="126"/>
      <c r="AG302" s="126"/>
      <c r="AH302" s="128"/>
    </row>
    <row r="303" spans="6:34" x14ac:dyDescent="0.25">
      <c r="F303" s="67">
        <f t="shared" si="4"/>
        <v>297</v>
      </c>
      <c r="G303" s="131"/>
      <c r="H303" s="130"/>
      <c r="I303" s="130"/>
      <c r="J303" s="130"/>
      <c r="K303" s="126"/>
      <c r="L303" s="126"/>
      <c r="M303" s="126"/>
      <c r="N303" s="126"/>
      <c r="O303" s="128"/>
      <c r="P303" s="126">
        <v>3337</v>
      </c>
      <c r="Q303" s="125">
        <v>4286</v>
      </c>
      <c r="R303" s="127"/>
      <c r="S303" s="126"/>
      <c r="T303" s="126"/>
      <c r="U303" s="126"/>
      <c r="V303" s="128"/>
      <c r="W303" s="126"/>
      <c r="X303" s="126"/>
      <c r="Y303" s="127"/>
      <c r="Z303" s="126"/>
      <c r="AA303" s="126"/>
      <c r="AB303" s="126"/>
      <c r="AC303" s="127"/>
      <c r="AD303" s="126"/>
      <c r="AE303" s="126"/>
      <c r="AF303" s="126"/>
      <c r="AG303" s="126"/>
      <c r="AH303" s="128"/>
    </row>
    <row r="304" spans="6:34" x14ac:dyDescent="0.25">
      <c r="F304" s="67">
        <f t="shared" si="4"/>
        <v>298</v>
      </c>
      <c r="G304" s="131"/>
      <c r="H304" s="130"/>
      <c r="I304" s="130"/>
      <c r="J304" s="130"/>
      <c r="K304" s="126"/>
      <c r="L304" s="126"/>
      <c r="M304" s="126"/>
      <c r="N304" s="126"/>
      <c r="O304" s="128"/>
      <c r="P304" s="126">
        <v>3325</v>
      </c>
      <c r="Q304" s="125">
        <v>1014</v>
      </c>
      <c r="R304" s="127"/>
      <c r="S304" s="126"/>
      <c r="T304" s="126"/>
      <c r="U304" s="126"/>
      <c r="V304" s="128"/>
      <c r="W304" s="126"/>
      <c r="X304" s="126"/>
      <c r="Y304" s="127"/>
      <c r="Z304" s="126"/>
      <c r="AA304" s="126"/>
      <c r="AB304" s="126"/>
      <c r="AC304" s="127"/>
      <c r="AD304" s="126"/>
      <c r="AE304" s="126"/>
      <c r="AF304" s="126"/>
      <c r="AG304" s="126"/>
      <c r="AH304" s="128"/>
    </row>
    <row r="305" spans="6:34" x14ac:dyDescent="0.25">
      <c r="F305" s="67">
        <f t="shared" si="4"/>
        <v>299</v>
      </c>
      <c r="G305" s="131"/>
      <c r="H305" s="130"/>
      <c r="I305" s="130"/>
      <c r="J305" s="130"/>
      <c r="K305" s="126"/>
      <c r="L305" s="126"/>
      <c r="M305" s="126"/>
      <c r="N305" s="126"/>
      <c r="O305" s="128"/>
      <c r="P305" s="126">
        <v>3256</v>
      </c>
      <c r="Q305" s="125">
        <v>1511</v>
      </c>
      <c r="R305" s="127"/>
      <c r="S305" s="126"/>
      <c r="T305" s="126"/>
      <c r="U305" s="126"/>
      <c r="V305" s="128"/>
      <c r="W305" s="126"/>
      <c r="X305" s="126"/>
      <c r="Y305" s="127"/>
      <c r="Z305" s="126"/>
      <c r="AA305" s="126"/>
      <c r="AB305" s="126"/>
      <c r="AC305" s="127"/>
      <c r="AD305" s="126"/>
      <c r="AE305" s="126"/>
      <c r="AF305" s="126"/>
      <c r="AG305" s="126"/>
      <c r="AH305" s="128"/>
    </row>
    <row r="306" spans="6:34" x14ac:dyDescent="0.25">
      <c r="F306" s="67">
        <f t="shared" si="4"/>
        <v>300</v>
      </c>
      <c r="G306" s="131"/>
      <c r="H306" s="130"/>
      <c r="I306" s="130"/>
      <c r="J306" s="130"/>
      <c r="K306" s="126"/>
      <c r="L306" s="126"/>
      <c r="M306" s="126"/>
      <c r="N306" s="126"/>
      <c r="O306" s="128"/>
      <c r="P306" s="126">
        <v>3229</v>
      </c>
      <c r="Q306" s="125">
        <v>990</v>
      </c>
      <c r="R306" s="127"/>
      <c r="S306" s="126"/>
      <c r="T306" s="126"/>
      <c r="U306" s="126"/>
      <c r="V306" s="128"/>
      <c r="W306" s="126"/>
      <c r="X306" s="126"/>
      <c r="Y306" s="127"/>
      <c r="Z306" s="126"/>
      <c r="AA306" s="126"/>
      <c r="AB306" s="126"/>
      <c r="AC306" s="127"/>
      <c r="AD306" s="126"/>
      <c r="AE306" s="126"/>
      <c r="AF306" s="126"/>
      <c r="AG306" s="126"/>
      <c r="AH306" s="128"/>
    </row>
    <row r="307" spans="6:34" x14ac:dyDescent="0.25">
      <c r="F307" s="67">
        <f t="shared" si="4"/>
        <v>301</v>
      </c>
      <c r="G307" s="131"/>
      <c r="H307" s="130"/>
      <c r="I307" s="130"/>
      <c r="J307" s="130"/>
      <c r="K307" s="126"/>
      <c r="L307" s="126"/>
      <c r="M307" s="126"/>
      <c r="N307" s="126"/>
      <c r="O307" s="128"/>
      <c r="P307" s="126">
        <v>3217</v>
      </c>
      <c r="Q307" s="125">
        <v>2896</v>
      </c>
      <c r="R307" s="127"/>
      <c r="S307" s="126"/>
      <c r="T307" s="126"/>
      <c r="U307" s="126"/>
      <c r="V307" s="128"/>
      <c r="W307" s="126"/>
      <c r="X307" s="126"/>
      <c r="Y307" s="127"/>
      <c r="Z307" s="126"/>
      <c r="AA307" s="126"/>
      <c r="AB307" s="126"/>
      <c r="AC307" s="127"/>
      <c r="AD307" s="126"/>
      <c r="AE307" s="126"/>
      <c r="AF307" s="126"/>
      <c r="AG307" s="126"/>
      <c r="AH307" s="128"/>
    </row>
    <row r="308" spans="6:34" x14ac:dyDescent="0.25">
      <c r="F308" s="67">
        <f t="shared" si="4"/>
        <v>302</v>
      </c>
      <c r="G308" s="131"/>
      <c r="H308" s="130"/>
      <c r="I308" s="130"/>
      <c r="J308" s="130"/>
      <c r="K308" s="126"/>
      <c r="L308" s="126"/>
      <c r="M308" s="126"/>
      <c r="N308" s="126"/>
      <c r="O308" s="128"/>
      <c r="P308" s="126">
        <v>3178</v>
      </c>
      <c r="Q308" s="125">
        <v>7394</v>
      </c>
      <c r="R308" s="127"/>
      <c r="S308" s="126"/>
      <c r="T308" s="126"/>
      <c r="U308" s="126"/>
      <c r="V308" s="128"/>
      <c r="W308" s="126"/>
      <c r="X308" s="126"/>
      <c r="Y308" s="127"/>
      <c r="Z308" s="126"/>
      <c r="AA308" s="126"/>
      <c r="AB308" s="126"/>
      <c r="AC308" s="127"/>
      <c r="AD308" s="126"/>
      <c r="AE308" s="126"/>
      <c r="AF308" s="126"/>
      <c r="AG308" s="126"/>
      <c r="AH308" s="128"/>
    </row>
    <row r="309" spans="6:34" x14ac:dyDescent="0.25">
      <c r="F309" s="67">
        <f t="shared" si="4"/>
        <v>303</v>
      </c>
      <c r="G309" s="131"/>
      <c r="H309" s="130"/>
      <c r="I309" s="130"/>
      <c r="J309" s="130"/>
      <c r="K309" s="126"/>
      <c r="L309" s="126"/>
      <c r="M309" s="126"/>
      <c r="N309" s="126"/>
      <c r="O309" s="128"/>
      <c r="P309" s="126">
        <v>3158</v>
      </c>
      <c r="Q309" s="125">
        <v>1484</v>
      </c>
      <c r="R309" s="127"/>
      <c r="S309" s="126"/>
      <c r="T309" s="126"/>
      <c r="U309" s="126"/>
      <c r="V309" s="128"/>
      <c r="W309" s="126"/>
      <c r="X309" s="126"/>
      <c r="Y309" s="127"/>
      <c r="Z309" s="126"/>
      <c r="AA309" s="126"/>
      <c r="AB309" s="126"/>
      <c r="AC309" s="127"/>
      <c r="AD309" s="126"/>
      <c r="AE309" s="126"/>
      <c r="AF309" s="126"/>
      <c r="AG309" s="126"/>
      <c r="AH309" s="128"/>
    </row>
    <row r="310" spans="6:34" x14ac:dyDescent="0.25">
      <c r="F310" s="67">
        <f t="shared" si="4"/>
        <v>304</v>
      </c>
      <c r="G310" s="131"/>
      <c r="H310" s="130"/>
      <c r="I310" s="130"/>
      <c r="J310" s="130"/>
      <c r="K310" s="126"/>
      <c r="L310" s="126"/>
      <c r="M310" s="126"/>
      <c r="N310" s="126"/>
      <c r="O310" s="128"/>
      <c r="P310" s="126">
        <v>3146</v>
      </c>
      <c r="Q310" s="125">
        <v>55200</v>
      </c>
      <c r="R310" s="127"/>
      <c r="S310" s="126"/>
      <c r="T310" s="126"/>
      <c r="U310" s="126"/>
      <c r="V310" s="128"/>
      <c r="W310" s="126"/>
      <c r="X310" s="126"/>
      <c r="Y310" s="127"/>
      <c r="Z310" s="126"/>
      <c r="AA310" s="126"/>
      <c r="AB310" s="126"/>
      <c r="AC310" s="127"/>
      <c r="AD310" s="126"/>
      <c r="AE310" s="126"/>
      <c r="AF310" s="126"/>
      <c r="AG310" s="126"/>
      <c r="AH310" s="128"/>
    </row>
    <row r="311" spans="6:34" x14ac:dyDescent="0.25">
      <c r="F311" s="67">
        <f t="shared" si="4"/>
        <v>305</v>
      </c>
      <c r="G311" s="131"/>
      <c r="H311" s="130"/>
      <c r="I311" s="130"/>
      <c r="J311" s="130"/>
      <c r="K311" s="126"/>
      <c r="L311" s="126"/>
      <c r="M311" s="126"/>
      <c r="N311" s="126"/>
      <c r="O311" s="128"/>
      <c r="P311" s="126">
        <v>3137</v>
      </c>
      <c r="Q311" s="125">
        <v>2443</v>
      </c>
      <c r="R311" s="127"/>
      <c r="S311" s="126"/>
      <c r="T311" s="126"/>
      <c r="U311" s="126"/>
      <c r="V311" s="128"/>
      <c r="W311" s="126"/>
      <c r="X311" s="126"/>
      <c r="Y311" s="127"/>
      <c r="Z311" s="126"/>
      <c r="AA311" s="126"/>
      <c r="AB311" s="126"/>
      <c r="AC311" s="127"/>
      <c r="AD311" s="126"/>
      <c r="AE311" s="126"/>
      <c r="AF311" s="126"/>
      <c r="AG311" s="126"/>
      <c r="AH311" s="128"/>
    </row>
    <row r="312" spans="6:34" x14ac:dyDescent="0.25">
      <c r="F312" s="67">
        <f t="shared" si="4"/>
        <v>306</v>
      </c>
      <c r="G312" s="131"/>
      <c r="H312" s="130"/>
      <c r="I312" s="130"/>
      <c r="J312" s="130"/>
      <c r="K312" s="126"/>
      <c r="L312" s="126"/>
      <c r="M312" s="126"/>
      <c r="N312" s="126"/>
      <c r="O312" s="128"/>
      <c r="P312" s="126">
        <v>3113</v>
      </c>
      <c r="Q312" s="125">
        <v>778</v>
      </c>
      <c r="R312" s="127"/>
      <c r="S312" s="126"/>
      <c r="T312" s="126"/>
      <c r="U312" s="126"/>
      <c r="V312" s="128"/>
      <c r="W312" s="126"/>
      <c r="X312" s="126"/>
      <c r="Y312" s="127"/>
      <c r="Z312" s="126"/>
      <c r="AA312" s="126"/>
      <c r="AB312" s="126"/>
      <c r="AC312" s="127"/>
      <c r="AD312" s="126"/>
      <c r="AE312" s="126"/>
      <c r="AF312" s="126"/>
      <c r="AG312" s="126"/>
      <c r="AH312" s="128"/>
    </row>
    <row r="313" spans="6:34" x14ac:dyDescent="0.25">
      <c r="F313" s="67">
        <f t="shared" si="4"/>
        <v>307</v>
      </c>
      <c r="G313" s="131"/>
      <c r="H313" s="130"/>
      <c r="I313" s="130"/>
      <c r="J313" s="130"/>
      <c r="K313" s="126"/>
      <c r="L313" s="126"/>
      <c r="M313" s="126"/>
      <c r="N313" s="126"/>
      <c r="O313" s="128"/>
      <c r="P313" s="126">
        <v>3104</v>
      </c>
      <c r="Q313" s="125">
        <v>279</v>
      </c>
      <c r="R313" s="127"/>
      <c r="S313" s="126"/>
      <c r="T313" s="126"/>
      <c r="U313" s="126"/>
      <c r="V313" s="128"/>
      <c r="W313" s="126"/>
      <c r="X313" s="126"/>
      <c r="Y313" s="127"/>
      <c r="Z313" s="126"/>
      <c r="AA313" s="126"/>
      <c r="AB313" s="126"/>
      <c r="AC313" s="127"/>
      <c r="AD313" s="126"/>
      <c r="AE313" s="126"/>
      <c r="AF313" s="126"/>
      <c r="AG313" s="126"/>
      <c r="AH313" s="128"/>
    </row>
    <row r="314" spans="6:34" x14ac:dyDescent="0.25">
      <c r="F314" s="67">
        <f t="shared" si="4"/>
        <v>308</v>
      </c>
      <c r="G314" s="131"/>
      <c r="H314" s="130"/>
      <c r="I314" s="130"/>
      <c r="J314" s="130"/>
      <c r="K314" s="126"/>
      <c r="L314" s="126"/>
      <c r="M314" s="126"/>
      <c r="N314" s="126"/>
      <c r="O314" s="128"/>
      <c r="P314" s="126">
        <v>3095</v>
      </c>
      <c r="Q314" s="125">
        <v>42480</v>
      </c>
      <c r="R314" s="127"/>
      <c r="S314" s="126"/>
      <c r="T314" s="126"/>
      <c r="U314" s="126"/>
      <c r="V314" s="128"/>
      <c r="W314" s="126"/>
      <c r="X314" s="126"/>
      <c r="Y314" s="127"/>
      <c r="Z314" s="126"/>
      <c r="AA314" s="126"/>
      <c r="AB314" s="126"/>
      <c r="AC314" s="127"/>
      <c r="AD314" s="126"/>
      <c r="AE314" s="126"/>
      <c r="AF314" s="126"/>
      <c r="AG314" s="126"/>
      <c r="AH314" s="128"/>
    </row>
    <row r="315" spans="6:34" x14ac:dyDescent="0.25">
      <c r="F315" s="67">
        <f t="shared" si="4"/>
        <v>309</v>
      </c>
      <c r="G315" s="131"/>
      <c r="H315" s="130"/>
      <c r="I315" s="130"/>
      <c r="J315" s="130"/>
      <c r="K315" s="126"/>
      <c r="L315" s="126"/>
      <c r="M315" s="126"/>
      <c r="N315" s="126"/>
      <c r="O315" s="128"/>
      <c r="P315" s="126">
        <v>3062</v>
      </c>
      <c r="Q315" s="125">
        <v>31320</v>
      </c>
      <c r="R315" s="127"/>
      <c r="S315" s="126"/>
      <c r="T315" s="126"/>
      <c r="U315" s="126"/>
      <c r="V315" s="128"/>
      <c r="W315" s="126"/>
      <c r="X315" s="126"/>
      <c r="Y315" s="127"/>
      <c r="Z315" s="126"/>
      <c r="AA315" s="126"/>
      <c r="AB315" s="126"/>
      <c r="AC315" s="127"/>
      <c r="AD315" s="126"/>
      <c r="AE315" s="126"/>
      <c r="AF315" s="126"/>
      <c r="AG315" s="126"/>
      <c r="AH315" s="128"/>
    </row>
    <row r="316" spans="6:34" x14ac:dyDescent="0.25">
      <c r="F316" s="67">
        <f t="shared" si="4"/>
        <v>310</v>
      </c>
      <c r="G316" s="131"/>
      <c r="H316" s="130"/>
      <c r="I316" s="130"/>
      <c r="J316" s="130"/>
      <c r="K316" s="126"/>
      <c r="L316" s="126"/>
      <c r="M316" s="126"/>
      <c r="N316" s="126"/>
      <c r="O316" s="128"/>
      <c r="P316" s="126">
        <v>3060</v>
      </c>
      <c r="Q316" s="125">
        <v>18770</v>
      </c>
      <c r="R316" s="127"/>
      <c r="S316" s="126"/>
      <c r="T316" s="126"/>
      <c r="U316" s="126"/>
      <c r="V316" s="128"/>
      <c r="W316" s="126"/>
      <c r="X316" s="126"/>
      <c r="Y316" s="127"/>
      <c r="Z316" s="126"/>
      <c r="AA316" s="126"/>
      <c r="AB316" s="126"/>
      <c r="AC316" s="127"/>
      <c r="AD316" s="126"/>
      <c r="AE316" s="126"/>
      <c r="AF316" s="126"/>
      <c r="AG316" s="126"/>
      <c r="AH316" s="128"/>
    </row>
    <row r="317" spans="6:34" x14ac:dyDescent="0.25">
      <c r="F317" s="67">
        <f t="shared" si="4"/>
        <v>311</v>
      </c>
      <c r="G317" s="131"/>
      <c r="H317" s="130"/>
      <c r="I317" s="130"/>
      <c r="J317" s="130"/>
      <c r="K317" s="126"/>
      <c r="L317" s="126"/>
      <c r="M317" s="126"/>
      <c r="N317" s="126"/>
      <c r="O317" s="128"/>
      <c r="P317" s="126">
        <v>3031</v>
      </c>
      <c r="Q317" s="125">
        <v>626</v>
      </c>
      <c r="R317" s="127"/>
      <c r="S317" s="126"/>
      <c r="T317" s="126"/>
      <c r="U317" s="126"/>
      <c r="V317" s="128"/>
      <c r="W317" s="126"/>
      <c r="X317" s="126"/>
      <c r="Y317" s="127"/>
      <c r="Z317" s="126"/>
      <c r="AA317" s="126"/>
      <c r="AB317" s="126"/>
      <c r="AC317" s="127"/>
      <c r="AD317" s="126"/>
      <c r="AE317" s="126"/>
      <c r="AF317" s="126"/>
      <c r="AG317" s="126"/>
      <c r="AH317" s="128"/>
    </row>
    <row r="318" spans="6:34" x14ac:dyDescent="0.25">
      <c r="F318" s="67">
        <f t="shared" si="4"/>
        <v>312</v>
      </c>
      <c r="G318" s="131"/>
      <c r="H318" s="130"/>
      <c r="I318" s="130"/>
      <c r="J318" s="130"/>
      <c r="K318" s="126"/>
      <c r="L318" s="126"/>
      <c r="M318" s="126"/>
      <c r="N318" s="126"/>
      <c r="O318" s="128"/>
      <c r="P318" s="126">
        <v>2983</v>
      </c>
      <c r="Q318" s="125">
        <v>5493</v>
      </c>
      <c r="R318" s="127"/>
      <c r="S318" s="126"/>
      <c r="T318" s="126"/>
      <c r="U318" s="126"/>
      <c r="V318" s="128"/>
      <c r="W318" s="126"/>
      <c r="X318" s="126"/>
      <c r="Y318" s="127"/>
      <c r="Z318" s="126"/>
      <c r="AA318" s="126"/>
      <c r="AB318" s="126"/>
      <c r="AC318" s="127"/>
      <c r="AD318" s="126"/>
      <c r="AE318" s="126"/>
      <c r="AF318" s="126"/>
      <c r="AG318" s="126"/>
      <c r="AH318" s="128"/>
    </row>
    <row r="319" spans="6:34" x14ac:dyDescent="0.25">
      <c r="F319" s="67">
        <f t="shared" si="4"/>
        <v>313</v>
      </c>
      <c r="G319" s="131"/>
      <c r="H319" s="130"/>
      <c r="I319" s="130"/>
      <c r="J319" s="130"/>
      <c r="K319" s="126"/>
      <c r="L319" s="126"/>
      <c r="M319" s="126"/>
      <c r="N319" s="126"/>
      <c r="O319" s="128"/>
      <c r="P319" s="126">
        <v>2979</v>
      </c>
      <c r="Q319" s="125">
        <v>566</v>
      </c>
      <c r="R319" s="127"/>
      <c r="S319" s="126"/>
      <c r="T319" s="126"/>
      <c r="U319" s="126"/>
      <c r="V319" s="128"/>
      <c r="W319" s="126"/>
      <c r="X319" s="126"/>
      <c r="Y319" s="127"/>
      <c r="Z319" s="126"/>
      <c r="AA319" s="126"/>
      <c r="AB319" s="126"/>
      <c r="AC319" s="127"/>
      <c r="AD319" s="126"/>
      <c r="AE319" s="126"/>
      <c r="AF319" s="126"/>
      <c r="AG319" s="126"/>
      <c r="AH319" s="128"/>
    </row>
    <row r="320" spans="6:34" x14ac:dyDescent="0.25">
      <c r="F320" s="67">
        <f t="shared" si="4"/>
        <v>314</v>
      </c>
      <c r="G320" s="131"/>
      <c r="H320" s="130"/>
      <c r="I320" s="130"/>
      <c r="J320" s="130"/>
      <c r="K320" s="126"/>
      <c r="L320" s="126"/>
      <c r="M320" s="126"/>
      <c r="N320" s="126"/>
      <c r="O320" s="128"/>
      <c r="P320" s="126">
        <v>2977</v>
      </c>
      <c r="Q320" s="125">
        <v>1821</v>
      </c>
      <c r="R320" s="127"/>
      <c r="S320" s="126"/>
      <c r="T320" s="126"/>
      <c r="U320" s="126"/>
      <c r="V320" s="128"/>
      <c r="W320" s="126"/>
      <c r="X320" s="126"/>
      <c r="Y320" s="127"/>
      <c r="Z320" s="126"/>
      <c r="AA320" s="126"/>
      <c r="AB320" s="126"/>
      <c r="AC320" s="127"/>
      <c r="AD320" s="126"/>
      <c r="AE320" s="126"/>
      <c r="AF320" s="126"/>
      <c r="AG320" s="126"/>
      <c r="AH320" s="128"/>
    </row>
    <row r="321" spans="6:34" x14ac:dyDescent="0.25">
      <c r="F321" s="67">
        <f t="shared" si="4"/>
        <v>315</v>
      </c>
      <c r="G321" s="131"/>
      <c r="H321" s="130"/>
      <c r="I321" s="130"/>
      <c r="J321" s="130"/>
      <c r="K321" s="126"/>
      <c r="L321" s="126"/>
      <c r="M321" s="126"/>
      <c r="N321" s="126"/>
      <c r="O321" s="128"/>
      <c r="P321" s="126">
        <v>2976</v>
      </c>
      <c r="Q321" s="125">
        <v>945</v>
      </c>
      <c r="R321" s="127"/>
      <c r="S321" s="126"/>
      <c r="T321" s="126"/>
      <c r="U321" s="126"/>
      <c r="V321" s="128"/>
      <c r="W321" s="126"/>
      <c r="X321" s="126"/>
      <c r="Y321" s="127"/>
      <c r="Z321" s="126"/>
      <c r="AA321" s="126"/>
      <c r="AB321" s="126"/>
      <c r="AC321" s="127"/>
      <c r="AD321" s="126"/>
      <c r="AE321" s="126"/>
      <c r="AF321" s="126"/>
      <c r="AG321" s="126"/>
      <c r="AH321" s="128"/>
    </row>
    <row r="322" spans="6:34" x14ac:dyDescent="0.25">
      <c r="F322" s="67">
        <f t="shared" si="4"/>
        <v>316</v>
      </c>
      <c r="G322" s="131"/>
      <c r="H322" s="130"/>
      <c r="I322" s="130"/>
      <c r="J322" s="130"/>
      <c r="K322" s="126"/>
      <c r="L322" s="126"/>
      <c r="M322" s="126"/>
      <c r="N322" s="126"/>
      <c r="O322" s="128"/>
      <c r="P322" s="126">
        <v>2971</v>
      </c>
      <c r="Q322" s="125">
        <v>1884</v>
      </c>
      <c r="R322" s="127"/>
      <c r="S322" s="126"/>
      <c r="T322" s="126"/>
      <c r="U322" s="126"/>
      <c r="V322" s="128"/>
      <c r="W322" s="126"/>
      <c r="X322" s="126"/>
      <c r="Y322" s="127"/>
      <c r="Z322" s="126"/>
      <c r="AA322" s="126"/>
      <c r="AB322" s="126"/>
      <c r="AC322" s="127"/>
      <c r="AD322" s="126"/>
      <c r="AE322" s="126"/>
      <c r="AF322" s="126"/>
      <c r="AG322" s="126"/>
      <c r="AH322" s="128"/>
    </row>
    <row r="323" spans="6:34" x14ac:dyDescent="0.25">
      <c r="F323" s="67">
        <f t="shared" si="4"/>
        <v>317</v>
      </c>
      <c r="G323" s="131"/>
      <c r="H323" s="130"/>
      <c r="I323" s="130"/>
      <c r="J323" s="130"/>
      <c r="K323" s="126"/>
      <c r="L323" s="126"/>
      <c r="M323" s="126"/>
      <c r="N323" s="126"/>
      <c r="O323" s="128"/>
      <c r="P323" s="126">
        <v>2967</v>
      </c>
      <c r="Q323" s="125">
        <v>4578</v>
      </c>
      <c r="R323" s="127"/>
      <c r="S323" s="126"/>
      <c r="T323" s="126"/>
      <c r="U323" s="126"/>
      <c r="V323" s="128"/>
      <c r="W323" s="126"/>
      <c r="X323" s="126"/>
      <c r="Y323" s="127"/>
      <c r="Z323" s="126"/>
      <c r="AA323" s="126"/>
      <c r="AB323" s="126"/>
      <c r="AC323" s="127"/>
      <c r="AD323" s="126"/>
      <c r="AE323" s="126"/>
      <c r="AF323" s="126"/>
      <c r="AG323" s="126"/>
      <c r="AH323" s="128"/>
    </row>
    <row r="324" spans="6:34" x14ac:dyDescent="0.25">
      <c r="F324" s="67">
        <f t="shared" si="4"/>
        <v>318</v>
      </c>
      <c r="G324" s="131"/>
      <c r="H324" s="130"/>
      <c r="I324" s="130"/>
      <c r="J324" s="130"/>
      <c r="K324" s="126"/>
      <c r="L324" s="126"/>
      <c r="M324" s="126"/>
      <c r="N324" s="126"/>
      <c r="O324" s="128"/>
      <c r="P324" s="126">
        <v>2957</v>
      </c>
      <c r="Q324" s="125">
        <v>3064</v>
      </c>
      <c r="R324" s="127"/>
      <c r="S324" s="126"/>
      <c r="T324" s="126"/>
      <c r="U324" s="126"/>
      <c r="V324" s="128"/>
      <c r="W324" s="126"/>
      <c r="X324" s="126"/>
      <c r="Y324" s="127"/>
      <c r="Z324" s="126"/>
      <c r="AA324" s="126"/>
      <c r="AB324" s="126"/>
      <c r="AC324" s="127"/>
      <c r="AD324" s="126"/>
      <c r="AE324" s="126"/>
      <c r="AF324" s="126"/>
      <c r="AG324" s="126"/>
      <c r="AH324" s="128"/>
    </row>
    <row r="325" spans="6:34" x14ac:dyDescent="0.25">
      <c r="F325" s="67">
        <f t="shared" si="4"/>
        <v>319</v>
      </c>
      <c r="G325" s="131"/>
      <c r="H325" s="130"/>
      <c r="I325" s="130"/>
      <c r="J325" s="130"/>
      <c r="K325" s="126"/>
      <c r="L325" s="126"/>
      <c r="M325" s="126"/>
      <c r="N325" s="126"/>
      <c r="O325" s="128"/>
      <c r="P325" s="126">
        <v>2947</v>
      </c>
      <c r="Q325" s="125">
        <v>1438</v>
      </c>
      <c r="R325" s="127"/>
      <c r="S325" s="126"/>
      <c r="T325" s="126"/>
      <c r="U325" s="126"/>
      <c r="V325" s="128"/>
      <c r="W325" s="126"/>
      <c r="X325" s="126"/>
      <c r="Y325" s="127"/>
      <c r="Z325" s="126"/>
      <c r="AA325" s="126"/>
      <c r="AB325" s="126"/>
      <c r="AC325" s="127"/>
      <c r="AD325" s="126"/>
      <c r="AE325" s="126"/>
      <c r="AF325" s="126"/>
      <c r="AG325" s="126"/>
      <c r="AH325" s="128"/>
    </row>
    <row r="326" spans="6:34" x14ac:dyDescent="0.25">
      <c r="F326" s="67">
        <f t="shared" si="4"/>
        <v>320</v>
      </c>
      <c r="G326" s="131"/>
      <c r="H326" s="130"/>
      <c r="I326" s="130"/>
      <c r="J326" s="130"/>
      <c r="K326" s="126"/>
      <c r="L326" s="126"/>
      <c r="M326" s="126"/>
      <c r="N326" s="126"/>
      <c r="O326" s="128"/>
      <c r="P326" s="126">
        <v>2946</v>
      </c>
      <c r="Q326" s="125">
        <v>2784</v>
      </c>
      <c r="R326" s="127"/>
      <c r="S326" s="126"/>
      <c r="T326" s="126"/>
      <c r="U326" s="126"/>
      <c r="V326" s="128"/>
      <c r="W326" s="126"/>
      <c r="X326" s="126"/>
      <c r="Y326" s="127"/>
      <c r="Z326" s="126"/>
      <c r="AA326" s="126"/>
      <c r="AB326" s="126"/>
      <c r="AC326" s="127"/>
      <c r="AD326" s="126"/>
      <c r="AE326" s="126"/>
      <c r="AF326" s="126"/>
      <c r="AG326" s="126"/>
      <c r="AH326" s="128"/>
    </row>
    <row r="327" spans="6:34" x14ac:dyDescent="0.25">
      <c r="F327" s="67">
        <f t="shared" si="4"/>
        <v>321</v>
      </c>
      <c r="G327" s="131"/>
      <c r="H327" s="130"/>
      <c r="I327" s="130"/>
      <c r="J327" s="130"/>
      <c r="K327" s="126"/>
      <c r="L327" s="126"/>
      <c r="M327" s="126"/>
      <c r="N327" s="126"/>
      <c r="O327" s="128"/>
      <c r="P327" s="126">
        <v>2931</v>
      </c>
      <c r="Q327" s="125">
        <v>1512</v>
      </c>
      <c r="R327" s="127"/>
      <c r="S327" s="126"/>
      <c r="T327" s="126"/>
      <c r="U327" s="126"/>
      <c r="V327" s="128"/>
      <c r="W327" s="126"/>
      <c r="X327" s="126"/>
      <c r="Y327" s="127"/>
      <c r="Z327" s="126"/>
      <c r="AA327" s="126"/>
      <c r="AB327" s="126"/>
      <c r="AC327" s="127"/>
      <c r="AD327" s="126"/>
      <c r="AE327" s="126"/>
      <c r="AF327" s="126"/>
      <c r="AG327" s="126"/>
      <c r="AH327" s="128"/>
    </row>
    <row r="328" spans="6:34" x14ac:dyDescent="0.25">
      <c r="F328" s="67">
        <f t="shared" si="4"/>
        <v>322</v>
      </c>
      <c r="G328" s="131"/>
      <c r="H328" s="130"/>
      <c r="I328" s="130"/>
      <c r="J328" s="130"/>
      <c r="K328" s="126"/>
      <c r="L328" s="126"/>
      <c r="M328" s="126"/>
      <c r="N328" s="126"/>
      <c r="O328" s="128"/>
      <c r="P328" s="126">
        <v>2922</v>
      </c>
      <c r="Q328" s="125">
        <v>30393</v>
      </c>
      <c r="R328" s="127"/>
      <c r="S328" s="126"/>
      <c r="T328" s="126"/>
      <c r="U328" s="126"/>
      <c r="V328" s="128"/>
      <c r="W328" s="126"/>
      <c r="X328" s="126"/>
      <c r="Y328" s="127"/>
      <c r="Z328" s="126"/>
      <c r="AA328" s="126"/>
      <c r="AB328" s="126"/>
      <c r="AC328" s="127"/>
      <c r="AD328" s="126"/>
      <c r="AE328" s="126"/>
      <c r="AF328" s="126"/>
      <c r="AG328" s="126"/>
      <c r="AH328" s="128"/>
    </row>
    <row r="329" spans="6:34" x14ac:dyDescent="0.25">
      <c r="F329" s="67">
        <f t="shared" ref="F329:F392" si="5">F328+1</f>
        <v>323</v>
      </c>
      <c r="G329" s="131"/>
      <c r="H329" s="130"/>
      <c r="I329" s="130"/>
      <c r="J329" s="130"/>
      <c r="K329" s="126"/>
      <c r="L329" s="126"/>
      <c r="M329" s="126"/>
      <c r="N329" s="126"/>
      <c r="O329" s="128"/>
      <c r="P329" s="126">
        <v>2914</v>
      </c>
      <c r="Q329" s="125">
        <v>9020</v>
      </c>
      <c r="R329" s="127"/>
      <c r="S329" s="126"/>
      <c r="T329" s="126"/>
      <c r="U329" s="126"/>
      <c r="V329" s="128"/>
      <c r="W329" s="126"/>
      <c r="X329" s="126"/>
      <c r="Y329" s="127"/>
      <c r="Z329" s="126"/>
      <c r="AA329" s="126"/>
      <c r="AB329" s="126"/>
      <c r="AC329" s="127"/>
      <c r="AD329" s="126"/>
      <c r="AE329" s="126"/>
      <c r="AF329" s="126"/>
      <c r="AG329" s="126"/>
      <c r="AH329" s="128"/>
    </row>
    <row r="330" spans="6:34" x14ac:dyDescent="0.25">
      <c r="F330" s="67">
        <f t="shared" si="5"/>
        <v>324</v>
      </c>
      <c r="G330" s="131"/>
      <c r="H330" s="130"/>
      <c r="I330" s="130"/>
      <c r="J330" s="130"/>
      <c r="K330" s="126"/>
      <c r="L330" s="126"/>
      <c r="M330" s="126"/>
      <c r="N330" s="126"/>
      <c r="O330" s="128"/>
      <c r="P330" s="126">
        <v>2893</v>
      </c>
      <c r="Q330" s="125">
        <v>0</v>
      </c>
      <c r="R330" s="127"/>
      <c r="S330" s="126"/>
      <c r="T330" s="126"/>
      <c r="U330" s="126"/>
      <c r="V330" s="128"/>
      <c r="W330" s="126"/>
      <c r="X330" s="126"/>
      <c r="Y330" s="127"/>
      <c r="Z330" s="126"/>
      <c r="AA330" s="126"/>
      <c r="AB330" s="126"/>
      <c r="AC330" s="127"/>
      <c r="AD330" s="126"/>
      <c r="AE330" s="126"/>
      <c r="AF330" s="126"/>
      <c r="AG330" s="126"/>
      <c r="AH330" s="128"/>
    </row>
    <row r="331" spans="6:34" x14ac:dyDescent="0.25">
      <c r="F331" s="67">
        <f t="shared" si="5"/>
        <v>325</v>
      </c>
      <c r="G331" s="131"/>
      <c r="H331" s="130"/>
      <c r="I331" s="130"/>
      <c r="J331" s="130"/>
      <c r="K331" s="126"/>
      <c r="L331" s="126"/>
      <c r="M331" s="126"/>
      <c r="N331" s="126"/>
      <c r="O331" s="128"/>
      <c r="P331" s="126">
        <v>2871</v>
      </c>
      <c r="Q331" s="125">
        <v>1212</v>
      </c>
      <c r="R331" s="127"/>
      <c r="S331" s="126"/>
      <c r="T331" s="126"/>
      <c r="U331" s="126"/>
      <c r="V331" s="128"/>
      <c r="W331" s="126"/>
      <c r="X331" s="126"/>
      <c r="Y331" s="127"/>
      <c r="Z331" s="126"/>
      <c r="AA331" s="126"/>
      <c r="AB331" s="126"/>
      <c r="AC331" s="127"/>
      <c r="AD331" s="126"/>
      <c r="AE331" s="126"/>
      <c r="AF331" s="126"/>
      <c r="AG331" s="126"/>
      <c r="AH331" s="128"/>
    </row>
    <row r="332" spans="6:34" x14ac:dyDescent="0.25">
      <c r="F332" s="67">
        <f t="shared" si="5"/>
        <v>326</v>
      </c>
      <c r="G332" s="131"/>
      <c r="H332" s="130"/>
      <c r="I332" s="130"/>
      <c r="J332" s="130"/>
      <c r="K332" s="126"/>
      <c r="L332" s="126"/>
      <c r="M332" s="126"/>
      <c r="N332" s="126"/>
      <c r="O332" s="128"/>
      <c r="P332" s="126">
        <v>2869</v>
      </c>
      <c r="Q332" s="125">
        <v>2401</v>
      </c>
      <c r="R332" s="127"/>
      <c r="S332" s="126"/>
      <c r="T332" s="126"/>
      <c r="U332" s="126"/>
      <c r="V332" s="128"/>
      <c r="W332" s="126"/>
      <c r="X332" s="126"/>
      <c r="Y332" s="127"/>
      <c r="Z332" s="126"/>
      <c r="AA332" s="126"/>
      <c r="AB332" s="126"/>
      <c r="AC332" s="127"/>
      <c r="AD332" s="126"/>
      <c r="AE332" s="126"/>
      <c r="AF332" s="126"/>
      <c r="AG332" s="126"/>
      <c r="AH332" s="128"/>
    </row>
    <row r="333" spans="6:34" x14ac:dyDescent="0.25">
      <c r="F333" s="67">
        <f t="shared" si="5"/>
        <v>327</v>
      </c>
      <c r="G333" s="131"/>
      <c r="H333" s="130"/>
      <c r="I333" s="130"/>
      <c r="J333" s="130"/>
      <c r="K333" s="126"/>
      <c r="L333" s="126"/>
      <c r="M333" s="126"/>
      <c r="N333" s="126"/>
      <c r="O333" s="128"/>
      <c r="P333" s="126">
        <v>2859</v>
      </c>
      <c r="Q333" s="125">
        <v>615</v>
      </c>
      <c r="R333" s="127"/>
      <c r="S333" s="126"/>
      <c r="T333" s="126"/>
      <c r="U333" s="126"/>
      <c r="V333" s="128"/>
      <c r="W333" s="126"/>
      <c r="X333" s="126"/>
      <c r="Y333" s="127"/>
      <c r="Z333" s="126"/>
      <c r="AA333" s="126"/>
      <c r="AB333" s="126"/>
      <c r="AC333" s="127"/>
      <c r="AD333" s="126"/>
      <c r="AE333" s="126"/>
      <c r="AF333" s="126"/>
      <c r="AG333" s="126"/>
      <c r="AH333" s="128"/>
    </row>
    <row r="334" spans="6:34" x14ac:dyDescent="0.25">
      <c r="F334" s="67">
        <f t="shared" si="5"/>
        <v>328</v>
      </c>
      <c r="G334" s="131"/>
      <c r="H334" s="130"/>
      <c r="I334" s="130"/>
      <c r="J334" s="130"/>
      <c r="K334" s="126"/>
      <c r="L334" s="126"/>
      <c r="M334" s="126"/>
      <c r="N334" s="126"/>
      <c r="O334" s="128"/>
      <c r="P334" s="126">
        <v>2847</v>
      </c>
      <c r="Q334" s="125">
        <v>1485</v>
      </c>
      <c r="R334" s="127"/>
      <c r="S334" s="126"/>
      <c r="T334" s="126"/>
      <c r="U334" s="126"/>
      <c r="V334" s="128"/>
      <c r="W334" s="126"/>
      <c r="X334" s="126"/>
      <c r="Y334" s="127"/>
      <c r="Z334" s="126"/>
      <c r="AA334" s="126"/>
      <c r="AB334" s="126"/>
      <c r="AC334" s="127"/>
      <c r="AD334" s="126"/>
      <c r="AE334" s="126"/>
      <c r="AF334" s="126"/>
      <c r="AG334" s="126"/>
      <c r="AH334" s="128"/>
    </row>
    <row r="335" spans="6:34" x14ac:dyDescent="0.25">
      <c r="F335" s="67">
        <f t="shared" si="5"/>
        <v>329</v>
      </c>
      <c r="G335" s="131"/>
      <c r="H335" s="130"/>
      <c r="I335" s="130"/>
      <c r="J335" s="130"/>
      <c r="K335" s="126"/>
      <c r="L335" s="126"/>
      <c r="M335" s="126"/>
      <c r="N335" s="126"/>
      <c r="O335" s="128"/>
      <c r="P335" s="126">
        <v>2824</v>
      </c>
      <c r="Q335" s="125">
        <v>0</v>
      </c>
      <c r="R335" s="127"/>
      <c r="S335" s="126"/>
      <c r="T335" s="126"/>
      <c r="U335" s="126"/>
      <c r="V335" s="128"/>
      <c r="W335" s="126"/>
      <c r="X335" s="126"/>
      <c r="Y335" s="127"/>
      <c r="Z335" s="126"/>
      <c r="AA335" s="126"/>
      <c r="AB335" s="126"/>
      <c r="AC335" s="127"/>
      <c r="AD335" s="126"/>
      <c r="AE335" s="126"/>
      <c r="AF335" s="126"/>
      <c r="AG335" s="126"/>
      <c r="AH335" s="128"/>
    </row>
    <row r="336" spans="6:34" x14ac:dyDescent="0.25">
      <c r="F336" s="67">
        <f t="shared" si="5"/>
        <v>330</v>
      </c>
      <c r="G336" s="131"/>
      <c r="H336" s="130"/>
      <c r="I336" s="130"/>
      <c r="J336" s="130"/>
      <c r="K336" s="126"/>
      <c r="L336" s="126"/>
      <c r="M336" s="126"/>
      <c r="N336" s="126"/>
      <c r="O336" s="128"/>
      <c r="P336" s="126">
        <v>2824</v>
      </c>
      <c r="Q336" s="125">
        <v>771</v>
      </c>
      <c r="R336" s="127"/>
      <c r="S336" s="126"/>
      <c r="T336" s="126"/>
      <c r="U336" s="126"/>
      <c r="V336" s="128"/>
      <c r="W336" s="126"/>
      <c r="X336" s="126"/>
      <c r="Y336" s="127"/>
      <c r="Z336" s="126"/>
      <c r="AA336" s="126"/>
      <c r="AB336" s="126"/>
      <c r="AC336" s="127"/>
      <c r="AD336" s="126"/>
      <c r="AE336" s="126"/>
      <c r="AF336" s="126"/>
      <c r="AG336" s="126"/>
      <c r="AH336" s="128"/>
    </row>
    <row r="337" spans="6:34" x14ac:dyDescent="0.25">
      <c r="F337" s="67">
        <f t="shared" si="5"/>
        <v>331</v>
      </c>
      <c r="G337" s="131"/>
      <c r="H337" s="130"/>
      <c r="I337" s="130"/>
      <c r="J337" s="130"/>
      <c r="K337" s="126"/>
      <c r="L337" s="126"/>
      <c r="M337" s="126"/>
      <c r="N337" s="126"/>
      <c r="O337" s="128"/>
      <c r="P337" s="126">
        <v>2819</v>
      </c>
      <c r="Q337" s="125">
        <v>1727</v>
      </c>
      <c r="R337" s="127"/>
      <c r="S337" s="126"/>
      <c r="T337" s="126"/>
      <c r="U337" s="126"/>
      <c r="V337" s="128"/>
      <c r="W337" s="126"/>
      <c r="X337" s="126"/>
      <c r="Y337" s="127"/>
      <c r="Z337" s="126"/>
      <c r="AA337" s="126"/>
      <c r="AB337" s="126"/>
      <c r="AC337" s="127"/>
      <c r="AD337" s="126"/>
      <c r="AE337" s="126"/>
      <c r="AF337" s="126"/>
      <c r="AG337" s="126"/>
      <c r="AH337" s="128"/>
    </row>
    <row r="338" spans="6:34" x14ac:dyDescent="0.25">
      <c r="F338" s="67">
        <f t="shared" si="5"/>
        <v>332</v>
      </c>
      <c r="G338" s="131"/>
      <c r="H338" s="130"/>
      <c r="I338" s="130"/>
      <c r="J338" s="130"/>
      <c r="K338" s="126"/>
      <c r="L338" s="126"/>
      <c r="M338" s="126"/>
      <c r="N338" s="126"/>
      <c r="O338" s="128"/>
      <c r="P338" s="126">
        <v>2816</v>
      </c>
      <c r="Q338" s="125">
        <v>931</v>
      </c>
      <c r="R338" s="127"/>
      <c r="S338" s="126"/>
      <c r="T338" s="126"/>
      <c r="U338" s="126"/>
      <c r="V338" s="128"/>
      <c r="W338" s="126"/>
      <c r="X338" s="126"/>
      <c r="Y338" s="127"/>
      <c r="Z338" s="126"/>
      <c r="AA338" s="126"/>
      <c r="AB338" s="126"/>
      <c r="AC338" s="127"/>
      <c r="AD338" s="126"/>
      <c r="AE338" s="126"/>
      <c r="AF338" s="126"/>
      <c r="AG338" s="126"/>
      <c r="AH338" s="128"/>
    </row>
    <row r="339" spans="6:34" x14ac:dyDescent="0.25">
      <c r="F339" s="67">
        <f t="shared" si="5"/>
        <v>333</v>
      </c>
      <c r="G339" s="131"/>
      <c r="H339" s="130"/>
      <c r="I339" s="130"/>
      <c r="J339" s="130"/>
      <c r="K339" s="126"/>
      <c r="L339" s="126"/>
      <c r="M339" s="126"/>
      <c r="N339" s="126"/>
      <c r="O339" s="128"/>
      <c r="P339" s="126">
        <v>2813</v>
      </c>
      <c r="Q339" s="125">
        <v>2030</v>
      </c>
      <c r="R339" s="127"/>
      <c r="S339" s="126"/>
      <c r="T339" s="126"/>
      <c r="U339" s="126"/>
      <c r="V339" s="128"/>
      <c r="W339" s="126"/>
      <c r="X339" s="126"/>
      <c r="Y339" s="127"/>
      <c r="Z339" s="126"/>
      <c r="AA339" s="126"/>
      <c r="AB339" s="126"/>
      <c r="AC339" s="127"/>
      <c r="AD339" s="126"/>
      <c r="AE339" s="126"/>
      <c r="AF339" s="126"/>
      <c r="AG339" s="126"/>
      <c r="AH339" s="128"/>
    </row>
    <row r="340" spans="6:34" x14ac:dyDescent="0.25">
      <c r="F340" s="67">
        <f t="shared" si="5"/>
        <v>334</v>
      </c>
      <c r="G340" s="131"/>
      <c r="H340" s="130"/>
      <c r="I340" s="130"/>
      <c r="J340" s="130"/>
      <c r="K340" s="126"/>
      <c r="L340" s="126"/>
      <c r="M340" s="126"/>
      <c r="N340" s="126"/>
      <c r="O340" s="128"/>
      <c r="P340" s="126">
        <v>2811</v>
      </c>
      <c r="Q340" s="125">
        <v>8960</v>
      </c>
      <c r="R340" s="127"/>
      <c r="S340" s="126"/>
      <c r="T340" s="126"/>
      <c r="U340" s="126"/>
      <c r="V340" s="128"/>
      <c r="W340" s="126"/>
      <c r="X340" s="126"/>
      <c r="Y340" s="127"/>
      <c r="Z340" s="126"/>
      <c r="AA340" s="126"/>
      <c r="AB340" s="126"/>
      <c r="AC340" s="127"/>
      <c r="AD340" s="126"/>
      <c r="AE340" s="126"/>
      <c r="AF340" s="126"/>
      <c r="AG340" s="126"/>
      <c r="AH340" s="128"/>
    </row>
    <row r="341" spans="6:34" x14ac:dyDescent="0.25">
      <c r="F341" s="67">
        <f t="shared" si="5"/>
        <v>335</v>
      </c>
      <c r="G341" s="131"/>
      <c r="H341" s="130"/>
      <c r="I341" s="130"/>
      <c r="J341" s="130"/>
      <c r="K341" s="126"/>
      <c r="L341" s="126"/>
      <c r="M341" s="126"/>
      <c r="N341" s="126"/>
      <c r="O341" s="128"/>
      <c r="P341" s="126">
        <v>2805</v>
      </c>
      <c r="Q341" s="125">
        <v>1382</v>
      </c>
      <c r="R341" s="127"/>
      <c r="S341" s="126"/>
      <c r="T341" s="126"/>
      <c r="U341" s="126"/>
      <c r="V341" s="128"/>
      <c r="W341" s="126"/>
      <c r="X341" s="126"/>
      <c r="Y341" s="127"/>
      <c r="Z341" s="126"/>
      <c r="AA341" s="126"/>
      <c r="AB341" s="126"/>
      <c r="AC341" s="127"/>
      <c r="AD341" s="126"/>
      <c r="AE341" s="126"/>
      <c r="AF341" s="126"/>
      <c r="AG341" s="126"/>
      <c r="AH341" s="128"/>
    </row>
    <row r="342" spans="6:34" x14ac:dyDescent="0.25">
      <c r="F342" s="67">
        <f t="shared" si="5"/>
        <v>336</v>
      </c>
      <c r="G342" s="131"/>
      <c r="H342" s="130"/>
      <c r="I342" s="130"/>
      <c r="J342" s="130"/>
      <c r="K342" s="126"/>
      <c r="L342" s="126"/>
      <c r="M342" s="126"/>
      <c r="N342" s="126"/>
      <c r="O342" s="128"/>
      <c r="P342" s="126">
        <v>2804</v>
      </c>
      <c r="Q342" s="125">
        <v>949</v>
      </c>
      <c r="R342" s="127"/>
      <c r="S342" s="126"/>
      <c r="T342" s="126"/>
      <c r="U342" s="126"/>
      <c r="V342" s="128"/>
      <c r="W342" s="126"/>
      <c r="X342" s="126"/>
      <c r="Y342" s="127"/>
      <c r="Z342" s="126"/>
      <c r="AA342" s="126"/>
      <c r="AB342" s="126"/>
      <c r="AC342" s="127"/>
      <c r="AD342" s="126"/>
      <c r="AE342" s="126"/>
      <c r="AF342" s="126"/>
      <c r="AG342" s="126"/>
      <c r="AH342" s="128"/>
    </row>
    <row r="343" spans="6:34" x14ac:dyDescent="0.25">
      <c r="F343" s="67">
        <f t="shared" si="5"/>
        <v>337</v>
      </c>
      <c r="G343" s="131"/>
      <c r="H343" s="130"/>
      <c r="I343" s="130"/>
      <c r="J343" s="130"/>
      <c r="K343" s="126"/>
      <c r="L343" s="126"/>
      <c r="M343" s="126"/>
      <c r="N343" s="126"/>
      <c r="O343" s="128"/>
      <c r="P343" s="126">
        <v>2800</v>
      </c>
      <c r="Q343" s="125">
        <v>2637</v>
      </c>
      <c r="R343" s="127"/>
      <c r="S343" s="126"/>
      <c r="T343" s="126"/>
      <c r="U343" s="126"/>
      <c r="V343" s="128"/>
      <c r="W343" s="126"/>
      <c r="X343" s="126"/>
      <c r="Y343" s="127"/>
      <c r="Z343" s="126"/>
      <c r="AA343" s="126"/>
      <c r="AB343" s="126"/>
      <c r="AC343" s="127"/>
      <c r="AD343" s="126"/>
      <c r="AE343" s="126"/>
      <c r="AF343" s="126"/>
      <c r="AG343" s="126"/>
      <c r="AH343" s="128"/>
    </row>
    <row r="344" spans="6:34" x14ac:dyDescent="0.25">
      <c r="F344" s="67">
        <f t="shared" si="5"/>
        <v>338</v>
      </c>
      <c r="G344" s="131"/>
      <c r="H344" s="130"/>
      <c r="I344" s="130"/>
      <c r="J344" s="130"/>
      <c r="K344" s="126"/>
      <c r="L344" s="126"/>
      <c r="M344" s="126"/>
      <c r="N344" s="126"/>
      <c r="O344" s="128"/>
      <c r="P344" s="126">
        <v>2791</v>
      </c>
      <c r="Q344" s="125">
        <v>1581</v>
      </c>
      <c r="R344" s="127"/>
      <c r="S344" s="126"/>
      <c r="T344" s="126"/>
      <c r="U344" s="126"/>
      <c r="V344" s="128"/>
      <c r="W344" s="126"/>
      <c r="X344" s="126"/>
      <c r="Y344" s="127"/>
      <c r="Z344" s="126"/>
      <c r="AA344" s="126"/>
      <c r="AB344" s="126"/>
      <c r="AC344" s="127"/>
      <c r="AD344" s="126"/>
      <c r="AE344" s="126"/>
      <c r="AF344" s="126"/>
      <c r="AG344" s="126"/>
      <c r="AH344" s="128"/>
    </row>
    <row r="345" spans="6:34" x14ac:dyDescent="0.25">
      <c r="F345" s="67">
        <f t="shared" si="5"/>
        <v>339</v>
      </c>
      <c r="G345" s="131"/>
      <c r="H345" s="130"/>
      <c r="I345" s="130"/>
      <c r="J345" s="130"/>
      <c r="K345" s="126"/>
      <c r="L345" s="126"/>
      <c r="M345" s="126"/>
      <c r="N345" s="126"/>
      <c r="O345" s="128"/>
      <c r="P345" s="126">
        <v>2787</v>
      </c>
      <c r="Q345" s="125">
        <v>1679</v>
      </c>
      <c r="R345" s="127"/>
      <c r="S345" s="126"/>
      <c r="T345" s="126"/>
      <c r="U345" s="126"/>
      <c r="V345" s="128"/>
      <c r="W345" s="126"/>
      <c r="X345" s="126"/>
      <c r="Y345" s="127"/>
      <c r="Z345" s="126"/>
      <c r="AA345" s="126"/>
      <c r="AB345" s="126"/>
      <c r="AC345" s="127"/>
      <c r="AD345" s="126"/>
      <c r="AE345" s="126"/>
      <c r="AF345" s="126"/>
      <c r="AG345" s="126"/>
      <c r="AH345" s="128"/>
    </row>
    <row r="346" spans="6:34" x14ac:dyDescent="0.25">
      <c r="F346" s="67">
        <f t="shared" si="5"/>
        <v>340</v>
      </c>
      <c r="G346" s="131"/>
      <c r="H346" s="130"/>
      <c r="I346" s="130"/>
      <c r="J346" s="130"/>
      <c r="K346" s="126"/>
      <c r="L346" s="126"/>
      <c r="M346" s="126"/>
      <c r="N346" s="126"/>
      <c r="O346" s="128"/>
      <c r="P346" s="126">
        <v>2787</v>
      </c>
      <c r="Q346" s="125">
        <v>4772</v>
      </c>
      <c r="R346" s="127"/>
      <c r="S346" s="126"/>
      <c r="T346" s="126"/>
      <c r="U346" s="126"/>
      <c r="V346" s="128"/>
      <c r="W346" s="126"/>
      <c r="X346" s="126"/>
      <c r="Y346" s="127"/>
      <c r="Z346" s="126"/>
      <c r="AA346" s="126"/>
      <c r="AB346" s="126"/>
      <c r="AC346" s="127"/>
      <c r="AD346" s="126"/>
      <c r="AE346" s="126"/>
      <c r="AF346" s="126"/>
      <c r="AG346" s="126"/>
      <c r="AH346" s="128"/>
    </row>
    <row r="347" spans="6:34" x14ac:dyDescent="0.25">
      <c r="F347" s="67">
        <f t="shared" si="5"/>
        <v>341</v>
      </c>
      <c r="G347" s="131"/>
      <c r="H347" s="130"/>
      <c r="I347" s="130"/>
      <c r="J347" s="130"/>
      <c r="K347" s="126"/>
      <c r="L347" s="126"/>
      <c r="M347" s="126"/>
      <c r="N347" s="126"/>
      <c r="O347" s="128"/>
      <c r="P347" s="126">
        <v>2781</v>
      </c>
      <c r="Q347" s="125">
        <v>3080</v>
      </c>
      <c r="R347" s="127"/>
      <c r="S347" s="126"/>
      <c r="T347" s="126"/>
      <c r="U347" s="126"/>
      <c r="V347" s="128"/>
      <c r="W347" s="126"/>
      <c r="X347" s="126"/>
      <c r="Y347" s="127"/>
      <c r="Z347" s="126"/>
      <c r="AA347" s="126"/>
      <c r="AB347" s="126"/>
      <c r="AC347" s="127"/>
      <c r="AD347" s="126"/>
      <c r="AE347" s="126"/>
      <c r="AF347" s="126"/>
      <c r="AG347" s="126"/>
      <c r="AH347" s="128"/>
    </row>
    <row r="348" spans="6:34" x14ac:dyDescent="0.25">
      <c r="F348" s="67">
        <f t="shared" si="5"/>
        <v>342</v>
      </c>
      <c r="G348" s="131"/>
      <c r="H348" s="130"/>
      <c r="I348" s="130"/>
      <c r="J348" s="130"/>
      <c r="K348" s="126"/>
      <c r="L348" s="126"/>
      <c r="M348" s="126"/>
      <c r="N348" s="126"/>
      <c r="O348" s="128"/>
      <c r="P348" s="126">
        <v>2758</v>
      </c>
      <c r="Q348" s="125">
        <v>1883</v>
      </c>
      <c r="R348" s="127"/>
      <c r="S348" s="126"/>
      <c r="T348" s="126"/>
      <c r="U348" s="126"/>
      <c r="V348" s="128"/>
      <c r="W348" s="126"/>
      <c r="X348" s="126"/>
      <c r="Y348" s="127"/>
      <c r="Z348" s="126"/>
      <c r="AA348" s="126"/>
      <c r="AB348" s="126"/>
      <c r="AC348" s="127"/>
      <c r="AD348" s="126"/>
      <c r="AE348" s="126"/>
      <c r="AF348" s="126"/>
      <c r="AG348" s="126"/>
      <c r="AH348" s="128"/>
    </row>
    <row r="349" spans="6:34" x14ac:dyDescent="0.25">
      <c r="F349" s="67">
        <f t="shared" si="5"/>
        <v>343</v>
      </c>
      <c r="G349" s="131"/>
      <c r="H349" s="130"/>
      <c r="I349" s="130"/>
      <c r="J349" s="130"/>
      <c r="K349" s="126"/>
      <c r="L349" s="126"/>
      <c r="M349" s="126"/>
      <c r="N349" s="126"/>
      <c r="O349" s="128"/>
      <c r="P349" s="126">
        <v>2748</v>
      </c>
      <c r="Q349" s="125">
        <v>10198</v>
      </c>
      <c r="R349" s="127"/>
      <c r="S349" s="126"/>
      <c r="T349" s="126"/>
      <c r="U349" s="126"/>
      <c r="V349" s="128"/>
      <c r="W349" s="126"/>
      <c r="X349" s="126"/>
      <c r="Y349" s="127"/>
      <c r="Z349" s="126"/>
      <c r="AA349" s="126"/>
      <c r="AB349" s="126"/>
      <c r="AC349" s="127"/>
      <c r="AD349" s="126"/>
      <c r="AE349" s="126"/>
      <c r="AF349" s="126"/>
      <c r="AG349" s="126"/>
      <c r="AH349" s="128"/>
    </row>
    <row r="350" spans="6:34" x14ac:dyDescent="0.25">
      <c r="F350" s="67">
        <f t="shared" si="5"/>
        <v>344</v>
      </c>
      <c r="G350" s="131"/>
      <c r="H350" s="130"/>
      <c r="I350" s="130"/>
      <c r="J350" s="130"/>
      <c r="K350" s="126"/>
      <c r="L350" s="126"/>
      <c r="M350" s="126"/>
      <c r="N350" s="126"/>
      <c r="O350" s="128"/>
      <c r="P350" s="126">
        <v>2720</v>
      </c>
      <c r="Q350" s="125">
        <v>628</v>
      </c>
      <c r="R350" s="127"/>
      <c r="S350" s="126"/>
      <c r="T350" s="126"/>
      <c r="U350" s="126"/>
      <c r="V350" s="128"/>
      <c r="W350" s="126"/>
      <c r="X350" s="126"/>
      <c r="Y350" s="127"/>
      <c r="Z350" s="126"/>
      <c r="AA350" s="126"/>
      <c r="AB350" s="126"/>
      <c r="AC350" s="127"/>
      <c r="AD350" s="126"/>
      <c r="AE350" s="126"/>
      <c r="AF350" s="126"/>
      <c r="AG350" s="126"/>
      <c r="AH350" s="128"/>
    </row>
    <row r="351" spans="6:34" x14ac:dyDescent="0.25">
      <c r="F351" s="67">
        <f t="shared" si="5"/>
        <v>345</v>
      </c>
      <c r="G351" s="131"/>
      <c r="H351" s="130"/>
      <c r="I351" s="130"/>
      <c r="J351" s="130"/>
      <c r="K351" s="126"/>
      <c r="L351" s="126"/>
      <c r="M351" s="126"/>
      <c r="N351" s="126"/>
      <c r="O351" s="128"/>
      <c r="P351" s="126">
        <v>2688</v>
      </c>
      <c r="Q351" s="125">
        <v>3272</v>
      </c>
      <c r="R351" s="127"/>
      <c r="S351" s="126"/>
      <c r="T351" s="126"/>
      <c r="U351" s="126"/>
      <c r="V351" s="128"/>
      <c r="W351" s="126"/>
      <c r="X351" s="126"/>
      <c r="Y351" s="127"/>
      <c r="Z351" s="126"/>
      <c r="AA351" s="126"/>
      <c r="AB351" s="126"/>
      <c r="AC351" s="127"/>
      <c r="AD351" s="126"/>
      <c r="AE351" s="126"/>
      <c r="AF351" s="126"/>
      <c r="AG351" s="126"/>
      <c r="AH351" s="128"/>
    </row>
    <row r="352" spans="6:34" x14ac:dyDescent="0.25">
      <c r="F352" s="67">
        <f t="shared" si="5"/>
        <v>346</v>
      </c>
      <c r="G352" s="131"/>
      <c r="H352" s="130"/>
      <c r="I352" s="130"/>
      <c r="J352" s="130"/>
      <c r="K352" s="126"/>
      <c r="L352" s="126"/>
      <c r="M352" s="126"/>
      <c r="N352" s="126"/>
      <c r="O352" s="128"/>
      <c r="P352" s="126">
        <v>2666</v>
      </c>
      <c r="Q352" s="125">
        <v>3653</v>
      </c>
      <c r="R352" s="127"/>
      <c r="S352" s="126"/>
      <c r="T352" s="126"/>
      <c r="U352" s="126"/>
      <c r="V352" s="128"/>
      <c r="W352" s="126"/>
      <c r="X352" s="126"/>
      <c r="Y352" s="127"/>
      <c r="Z352" s="126"/>
      <c r="AA352" s="126"/>
      <c r="AB352" s="126"/>
      <c r="AC352" s="127"/>
      <c r="AD352" s="126"/>
      <c r="AE352" s="126"/>
      <c r="AF352" s="126"/>
      <c r="AG352" s="126"/>
      <c r="AH352" s="128"/>
    </row>
    <row r="353" spans="6:34" x14ac:dyDescent="0.25">
      <c r="F353" s="67">
        <f t="shared" si="5"/>
        <v>347</v>
      </c>
      <c r="G353" s="131"/>
      <c r="H353" s="130"/>
      <c r="I353" s="130"/>
      <c r="J353" s="130"/>
      <c r="K353" s="126"/>
      <c r="L353" s="126"/>
      <c r="M353" s="126"/>
      <c r="N353" s="126"/>
      <c r="O353" s="128"/>
      <c r="P353" s="126">
        <v>2575</v>
      </c>
      <c r="Q353" s="125">
        <v>2740</v>
      </c>
      <c r="R353" s="127"/>
      <c r="S353" s="126"/>
      <c r="T353" s="126"/>
      <c r="U353" s="126"/>
      <c r="V353" s="128"/>
      <c r="W353" s="126"/>
      <c r="X353" s="126"/>
      <c r="Y353" s="127"/>
      <c r="Z353" s="126"/>
      <c r="AA353" s="126"/>
      <c r="AB353" s="126"/>
      <c r="AC353" s="127"/>
      <c r="AD353" s="126"/>
      <c r="AE353" s="126"/>
      <c r="AF353" s="126"/>
      <c r="AG353" s="126"/>
      <c r="AH353" s="128"/>
    </row>
    <row r="354" spans="6:34" x14ac:dyDescent="0.25">
      <c r="F354" s="67">
        <f t="shared" si="5"/>
        <v>348</v>
      </c>
      <c r="G354" s="131"/>
      <c r="H354" s="130"/>
      <c r="I354" s="130"/>
      <c r="J354" s="130"/>
      <c r="K354" s="126"/>
      <c r="L354" s="126"/>
      <c r="M354" s="126"/>
      <c r="N354" s="126"/>
      <c r="O354" s="128"/>
      <c r="P354" s="126">
        <v>2555</v>
      </c>
      <c r="Q354" s="125">
        <v>2737</v>
      </c>
      <c r="R354" s="127"/>
      <c r="S354" s="126"/>
      <c r="T354" s="126"/>
      <c r="U354" s="126"/>
      <c r="V354" s="128"/>
      <c r="W354" s="126"/>
      <c r="X354" s="126"/>
      <c r="Y354" s="127"/>
      <c r="Z354" s="126"/>
      <c r="AA354" s="126"/>
      <c r="AB354" s="126"/>
      <c r="AC354" s="127"/>
      <c r="AD354" s="126"/>
      <c r="AE354" s="126"/>
      <c r="AF354" s="126"/>
      <c r="AG354" s="126"/>
      <c r="AH354" s="128"/>
    </row>
    <row r="355" spans="6:34" x14ac:dyDescent="0.25">
      <c r="F355" s="67">
        <f t="shared" si="5"/>
        <v>349</v>
      </c>
      <c r="G355" s="131"/>
      <c r="H355" s="130"/>
      <c r="I355" s="130"/>
      <c r="J355" s="130"/>
      <c r="K355" s="126"/>
      <c r="L355" s="126"/>
      <c r="M355" s="126"/>
      <c r="N355" s="126"/>
      <c r="O355" s="128"/>
      <c r="P355" s="126">
        <v>2552</v>
      </c>
      <c r="Q355" s="125">
        <v>3237</v>
      </c>
      <c r="R355" s="127"/>
      <c r="S355" s="126"/>
      <c r="T355" s="126"/>
      <c r="U355" s="126"/>
      <c r="V355" s="128"/>
      <c r="W355" s="126"/>
      <c r="X355" s="126"/>
      <c r="Y355" s="127"/>
      <c r="Z355" s="126"/>
      <c r="AA355" s="126"/>
      <c r="AB355" s="126"/>
      <c r="AC355" s="127"/>
      <c r="AD355" s="126"/>
      <c r="AE355" s="126"/>
      <c r="AF355" s="126"/>
      <c r="AG355" s="126"/>
      <c r="AH355" s="128"/>
    </row>
    <row r="356" spans="6:34" x14ac:dyDescent="0.25">
      <c r="F356" s="67">
        <f t="shared" si="5"/>
        <v>350</v>
      </c>
      <c r="G356" s="131"/>
      <c r="H356" s="130"/>
      <c r="I356" s="130"/>
      <c r="J356" s="130"/>
      <c r="K356" s="126"/>
      <c r="L356" s="126"/>
      <c r="M356" s="126"/>
      <c r="N356" s="126"/>
      <c r="O356" s="128"/>
      <c r="P356" s="126">
        <v>2541</v>
      </c>
      <c r="Q356" s="125">
        <v>5238</v>
      </c>
      <c r="R356" s="127"/>
      <c r="S356" s="126"/>
      <c r="T356" s="126"/>
      <c r="U356" s="126"/>
      <c r="V356" s="128"/>
      <c r="W356" s="126"/>
      <c r="X356" s="126"/>
      <c r="Y356" s="127"/>
      <c r="Z356" s="126"/>
      <c r="AA356" s="126"/>
      <c r="AB356" s="126"/>
      <c r="AC356" s="127"/>
      <c r="AD356" s="126"/>
      <c r="AE356" s="126"/>
      <c r="AF356" s="126"/>
      <c r="AG356" s="126"/>
      <c r="AH356" s="128"/>
    </row>
    <row r="357" spans="6:34" x14ac:dyDescent="0.25">
      <c r="F357" s="67">
        <f t="shared" si="5"/>
        <v>351</v>
      </c>
      <c r="G357" s="131"/>
      <c r="H357" s="130"/>
      <c r="I357" s="130"/>
      <c r="J357" s="130"/>
      <c r="K357" s="126"/>
      <c r="L357" s="126"/>
      <c r="M357" s="126"/>
      <c r="N357" s="126"/>
      <c r="O357" s="128"/>
      <c r="P357" s="126">
        <v>2526</v>
      </c>
      <c r="Q357" s="125">
        <v>77</v>
      </c>
      <c r="R357" s="127"/>
      <c r="S357" s="126"/>
      <c r="T357" s="126"/>
      <c r="U357" s="126"/>
      <c r="V357" s="128"/>
      <c r="W357" s="126"/>
      <c r="X357" s="126"/>
      <c r="Y357" s="127"/>
      <c r="Z357" s="126"/>
      <c r="AA357" s="126"/>
      <c r="AB357" s="126"/>
      <c r="AC357" s="127"/>
      <c r="AD357" s="126"/>
      <c r="AE357" s="126"/>
      <c r="AF357" s="126"/>
      <c r="AG357" s="126"/>
      <c r="AH357" s="128"/>
    </row>
    <row r="358" spans="6:34" x14ac:dyDescent="0.25">
      <c r="F358" s="67">
        <f t="shared" si="5"/>
        <v>352</v>
      </c>
      <c r="G358" s="131"/>
      <c r="H358" s="130"/>
      <c r="I358" s="130"/>
      <c r="J358" s="130"/>
      <c r="K358" s="126"/>
      <c r="L358" s="126"/>
      <c r="M358" s="126"/>
      <c r="N358" s="126"/>
      <c r="O358" s="128"/>
      <c r="P358" s="126">
        <v>2504</v>
      </c>
      <c r="Q358" s="125">
        <v>1285</v>
      </c>
      <c r="R358" s="127"/>
      <c r="S358" s="126"/>
      <c r="T358" s="126"/>
      <c r="U358" s="126"/>
      <c r="V358" s="128"/>
      <c r="W358" s="126"/>
      <c r="X358" s="126"/>
      <c r="Y358" s="127"/>
      <c r="Z358" s="126"/>
      <c r="AA358" s="126"/>
      <c r="AB358" s="126"/>
      <c r="AC358" s="127"/>
      <c r="AD358" s="126"/>
      <c r="AE358" s="126"/>
      <c r="AF358" s="126"/>
      <c r="AG358" s="126"/>
      <c r="AH358" s="128"/>
    </row>
    <row r="359" spans="6:34" x14ac:dyDescent="0.25">
      <c r="F359" s="67">
        <f t="shared" si="5"/>
        <v>353</v>
      </c>
      <c r="G359" s="131"/>
      <c r="H359" s="130"/>
      <c r="I359" s="130"/>
      <c r="J359" s="130"/>
      <c r="K359" s="126"/>
      <c r="L359" s="126"/>
      <c r="M359" s="126"/>
      <c r="N359" s="126"/>
      <c r="O359" s="128"/>
      <c r="P359" s="126">
        <v>2492</v>
      </c>
      <c r="Q359" s="125">
        <v>1806</v>
      </c>
      <c r="R359" s="127"/>
      <c r="S359" s="126"/>
      <c r="T359" s="126"/>
      <c r="U359" s="126"/>
      <c r="V359" s="128"/>
      <c r="W359" s="126"/>
      <c r="X359" s="126"/>
      <c r="Y359" s="127"/>
      <c r="Z359" s="126"/>
      <c r="AA359" s="126"/>
      <c r="AB359" s="126"/>
      <c r="AC359" s="127"/>
      <c r="AD359" s="126"/>
      <c r="AE359" s="126"/>
      <c r="AF359" s="126"/>
      <c r="AG359" s="126"/>
      <c r="AH359" s="128"/>
    </row>
    <row r="360" spans="6:34" x14ac:dyDescent="0.25">
      <c r="F360" s="67">
        <f t="shared" si="5"/>
        <v>354</v>
      </c>
      <c r="G360" s="131"/>
      <c r="H360" s="130"/>
      <c r="I360" s="130"/>
      <c r="J360" s="130"/>
      <c r="K360" s="126"/>
      <c r="L360" s="126"/>
      <c r="M360" s="126"/>
      <c r="N360" s="126"/>
      <c r="O360" s="128"/>
      <c r="P360" s="126">
        <v>2480</v>
      </c>
      <c r="Q360" s="125">
        <v>2215</v>
      </c>
      <c r="R360" s="127"/>
      <c r="S360" s="126"/>
      <c r="T360" s="126"/>
      <c r="U360" s="126"/>
      <c r="V360" s="128"/>
      <c r="W360" s="126"/>
      <c r="X360" s="126"/>
      <c r="Y360" s="127"/>
      <c r="Z360" s="126"/>
      <c r="AA360" s="126"/>
      <c r="AB360" s="126"/>
      <c r="AC360" s="127"/>
      <c r="AD360" s="126"/>
      <c r="AE360" s="126"/>
      <c r="AF360" s="126"/>
      <c r="AG360" s="126"/>
      <c r="AH360" s="128"/>
    </row>
    <row r="361" spans="6:34" x14ac:dyDescent="0.25">
      <c r="F361" s="67">
        <f t="shared" si="5"/>
        <v>355</v>
      </c>
      <c r="G361" s="131"/>
      <c r="H361" s="130"/>
      <c r="I361" s="130"/>
      <c r="J361" s="130"/>
      <c r="K361" s="126"/>
      <c r="L361" s="126"/>
      <c r="M361" s="126"/>
      <c r="N361" s="126"/>
      <c r="O361" s="128"/>
      <c r="P361" s="126">
        <v>2470</v>
      </c>
      <c r="Q361" s="125">
        <v>917</v>
      </c>
      <c r="R361" s="127"/>
      <c r="S361" s="126"/>
      <c r="T361" s="126"/>
      <c r="U361" s="126"/>
      <c r="V361" s="128"/>
      <c r="W361" s="126"/>
      <c r="X361" s="126"/>
      <c r="Y361" s="127"/>
      <c r="Z361" s="126"/>
      <c r="AA361" s="126"/>
      <c r="AB361" s="126"/>
      <c r="AC361" s="127"/>
      <c r="AD361" s="126"/>
      <c r="AE361" s="126"/>
      <c r="AF361" s="126"/>
      <c r="AG361" s="126"/>
      <c r="AH361" s="128"/>
    </row>
    <row r="362" spans="6:34" x14ac:dyDescent="0.25">
      <c r="F362" s="67">
        <f t="shared" si="5"/>
        <v>356</v>
      </c>
      <c r="G362" s="131"/>
      <c r="H362" s="130"/>
      <c r="I362" s="130"/>
      <c r="J362" s="130"/>
      <c r="K362" s="126"/>
      <c r="L362" s="126"/>
      <c r="M362" s="126"/>
      <c r="N362" s="126"/>
      <c r="O362" s="128"/>
      <c r="P362" s="126">
        <v>2467</v>
      </c>
      <c r="Q362" s="125">
        <v>2385</v>
      </c>
      <c r="R362" s="127"/>
      <c r="S362" s="126"/>
      <c r="T362" s="126"/>
      <c r="U362" s="126"/>
      <c r="V362" s="128"/>
      <c r="W362" s="126"/>
      <c r="X362" s="126"/>
      <c r="Y362" s="127"/>
      <c r="Z362" s="126"/>
      <c r="AA362" s="126"/>
      <c r="AB362" s="126"/>
      <c r="AC362" s="127"/>
      <c r="AD362" s="126"/>
      <c r="AE362" s="126"/>
      <c r="AF362" s="126"/>
      <c r="AG362" s="126"/>
      <c r="AH362" s="128"/>
    </row>
    <row r="363" spans="6:34" x14ac:dyDescent="0.25">
      <c r="F363" s="67">
        <f t="shared" si="5"/>
        <v>357</v>
      </c>
      <c r="G363" s="131"/>
      <c r="H363" s="130"/>
      <c r="I363" s="130"/>
      <c r="J363" s="130"/>
      <c r="K363" s="126"/>
      <c r="L363" s="126"/>
      <c r="M363" s="126"/>
      <c r="N363" s="126"/>
      <c r="O363" s="128"/>
      <c r="P363" s="126">
        <v>2448</v>
      </c>
      <c r="Q363" s="125">
        <v>684</v>
      </c>
      <c r="R363" s="127"/>
      <c r="S363" s="126"/>
      <c r="T363" s="126"/>
      <c r="U363" s="126"/>
      <c r="V363" s="128"/>
      <c r="W363" s="126"/>
      <c r="X363" s="126"/>
      <c r="Y363" s="127"/>
      <c r="Z363" s="126"/>
      <c r="AA363" s="126"/>
      <c r="AB363" s="126"/>
      <c r="AC363" s="127"/>
      <c r="AD363" s="126"/>
      <c r="AE363" s="126"/>
      <c r="AF363" s="126"/>
      <c r="AG363" s="126"/>
      <c r="AH363" s="128"/>
    </row>
    <row r="364" spans="6:34" x14ac:dyDescent="0.25">
      <c r="F364" s="67">
        <f t="shared" si="5"/>
        <v>358</v>
      </c>
      <c r="G364" s="131"/>
      <c r="H364" s="130"/>
      <c r="I364" s="130"/>
      <c r="J364" s="130"/>
      <c r="K364" s="126"/>
      <c r="L364" s="126"/>
      <c r="M364" s="126"/>
      <c r="N364" s="126"/>
      <c r="O364" s="128"/>
      <c r="P364" s="126">
        <v>2438</v>
      </c>
      <c r="Q364" s="125">
        <v>3583</v>
      </c>
      <c r="R364" s="127"/>
      <c r="S364" s="126"/>
      <c r="T364" s="126"/>
      <c r="U364" s="126"/>
      <c r="V364" s="128"/>
      <c r="W364" s="126"/>
      <c r="X364" s="126"/>
      <c r="Y364" s="127"/>
      <c r="Z364" s="126"/>
      <c r="AA364" s="126"/>
      <c r="AB364" s="126"/>
      <c r="AC364" s="127"/>
      <c r="AD364" s="126"/>
      <c r="AE364" s="126"/>
      <c r="AF364" s="126"/>
      <c r="AG364" s="126"/>
      <c r="AH364" s="128"/>
    </row>
    <row r="365" spans="6:34" x14ac:dyDescent="0.25">
      <c r="F365" s="67">
        <f t="shared" si="5"/>
        <v>359</v>
      </c>
      <c r="G365" s="131"/>
      <c r="H365" s="130"/>
      <c r="I365" s="130"/>
      <c r="J365" s="130"/>
      <c r="K365" s="126"/>
      <c r="L365" s="126"/>
      <c r="M365" s="126"/>
      <c r="N365" s="126"/>
      <c r="O365" s="128"/>
      <c r="P365" s="126">
        <v>2434</v>
      </c>
      <c r="Q365" s="125">
        <v>1060</v>
      </c>
      <c r="R365" s="127"/>
      <c r="S365" s="126"/>
      <c r="T365" s="126"/>
      <c r="U365" s="126"/>
      <c r="V365" s="128"/>
      <c r="W365" s="126"/>
      <c r="X365" s="126"/>
      <c r="Y365" s="127"/>
      <c r="Z365" s="126"/>
      <c r="AA365" s="126"/>
      <c r="AB365" s="126"/>
      <c r="AC365" s="127"/>
      <c r="AD365" s="126"/>
      <c r="AE365" s="126"/>
      <c r="AF365" s="126"/>
      <c r="AG365" s="126"/>
      <c r="AH365" s="128"/>
    </row>
    <row r="366" spans="6:34" x14ac:dyDescent="0.25">
      <c r="F366" s="67">
        <f t="shared" si="5"/>
        <v>360</v>
      </c>
      <c r="G366" s="131"/>
      <c r="H366" s="130"/>
      <c r="I366" s="130"/>
      <c r="J366" s="130"/>
      <c r="K366" s="126"/>
      <c r="L366" s="126"/>
      <c r="M366" s="126"/>
      <c r="N366" s="126"/>
      <c r="O366" s="128"/>
      <c r="P366" s="126">
        <v>2431</v>
      </c>
      <c r="Q366" s="125">
        <v>27160</v>
      </c>
      <c r="R366" s="127"/>
      <c r="S366" s="126"/>
      <c r="T366" s="126"/>
      <c r="U366" s="126"/>
      <c r="V366" s="128"/>
      <c r="W366" s="126"/>
      <c r="X366" s="126"/>
      <c r="Y366" s="127"/>
      <c r="Z366" s="126"/>
      <c r="AA366" s="126"/>
      <c r="AB366" s="126"/>
      <c r="AC366" s="127"/>
      <c r="AD366" s="126"/>
      <c r="AE366" s="126"/>
      <c r="AF366" s="126"/>
      <c r="AG366" s="126"/>
      <c r="AH366" s="128"/>
    </row>
    <row r="367" spans="6:34" x14ac:dyDescent="0.25">
      <c r="F367" s="67">
        <f t="shared" si="5"/>
        <v>361</v>
      </c>
      <c r="G367" s="131"/>
      <c r="H367" s="130"/>
      <c r="I367" s="130"/>
      <c r="J367" s="130"/>
      <c r="K367" s="126"/>
      <c r="L367" s="126"/>
      <c r="M367" s="126"/>
      <c r="N367" s="126"/>
      <c r="O367" s="128"/>
      <c r="P367" s="126">
        <v>2367</v>
      </c>
      <c r="Q367" s="125">
        <v>1697</v>
      </c>
      <c r="R367" s="127"/>
      <c r="S367" s="126"/>
      <c r="T367" s="126"/>
      <c r="U367" s="126"/>
      <c r="V367" s="128"/>
      <c r="W367" s="126"/>
      <c r="X367" s="126"/>
      <c r="Y367" s="127"/>
      <c r="Z367" s="126"/>
      <c r="AA367" s="126"/>
      <c r="AB367" s="126"/>
      <c r="AC367" s="127"/>
      <c r="AD367" s="126"/>
      <c r="AE367" s="126"/>
      <c r="AF367" s="126"/>
      <c r="AG367" s="126"/>
      <c r="AH367" s="128"/>
    </row>
    <row r="368" spans="6:34" x14ac:dyDescent="0.25">
      <c r="F368" s="67">
        <f t="shared" si="5"/>
        <v>362</v>
      </c>
      <c r="G368" s="131"/>
      <c r="H368" s="130"/>
      <c r="I368" s="130"/>
      <c r="J368" s="130"/>
      <c r="K368" s="126"/>
      <c r="L368" s="126"/>
      <c r="M368" s="126"/>
      <c r="N368" s="126"/>
      <c r="O368" s="128"/>
      <c r="P368" s="126">
        <v>2352</v>
      </c>
      <c r="Q368" s="125">
        <v>2146</v>
      </c>
      <c r="R368" s="127"/>
      <c r="S368" s="126"/>
      <c r="T368" s="126"/>
      <c r="U368" s="126"/>
      <c r="V368" s="128"/>
      <c r="W368" s="126"/>
      <c r="X368" s="126"/>
      <c r="Y368" s="127"/>
      <c r="Z368" s="126"/>
      <c r="AA368" s="126"/>
      <c r="AB368" s="126"/>
      <c r="AC368" s="127"/>
      <c r="AD368" s="126"/>
      <c r="AE368" s="126"/>
      <c r="AF368" s="126"/>
      <c r="AG368" s="126"/>
      <c r="AH368" s="128"/>
    </row>
    <row r="369" spans="6:34" x14ac:dyDescent="0.25">
      <c r="F369" s="67">
        <f t="shared" si="5"/>
        <v>363</v>
      </c>
      <c r="G369" s="131"/>
      <c r="H369" s="130"/>
      <c r="I369" s="130"/>
      <c r="J369" s="130"/>
      <c r="K369" s="126"/>
      <c r="L369" s="126"/>
      <c r="M369" s="126"/>
      <c r="N369" s="126"/>
      <c r="O369" s="128"/>
      <c r="P369" s="126">
        <v>2337</v>
      </c>
      <c r="Q369" s="125">
        <v>2833</v>
      </c>
      <c r="R369" s="127"/>
      <c r="S369" s="126"/>
      <c r="T369" s="126"/>
      <c r="U369" s="126"/>
      <c r="V369" s="128"/>
      <c r="W369" s="126"/>
      <c r="X369" s="126"/>
      <c r="Y369" s="127"/>
      <c r="Z369" s="126"/>
      <c r="AA369" s="126"/>
      <c r="AB369" s="126"/>
      <c r="AC369" s="127"/>
      <c r="AD369" s="126"/>
      <c r="AE369" s="126"/>
      <c r="AF369" s="126"/>
      <c r="AG369" s="126"/>
      <c r="AH369" s="128"/>
    </row>
    <row r="370" spans="6:34" x14ac:dyDescent="0.25">
      <c r="F370" s="67">
        <f t="shared" si="5"/>
        <v>364</v>
      </c>
      <c r="G370" s="131"/>
      <c r="H370" s="130"/>
      <c r="I370" s="130"/>
      <c r="J370" s="130"/>
      <c r="K370" s="126"/>
      <c r="L370" s="126"/>
      <c r="M370" s="126"/>
      <c r="N370" s="126"/>
      <c r="O370" s="128"/>
      <c r="P370" s="126">
        <v>2328</v>
      </c>
      <c r="Q370" s="125">
        <v>448</v>
      </c>
      <c r="R370" s="127"/>
      <c r="S370" s="126"/>
      <c r="T370" s="126"/>
      <c r="U370" s="126"/>
      <c r="V370" s="128"/>
      <c r="W370" s="126"/>
      <c r="X370" s="126"/>
      <c r="Y370" s="127"/>
      <c r="Z370" s="126"/>
      <c r="AA370" s="126"/>
      <c r="AB370" s="126"/>
      <c r="AC370" s="127"/>
      <c r="AD370" s="126"/>
      <c r="AE370" s="126"/>
      <c r="AF370" s="126"/>
      <c r="AG370" s="126"/>
      <c r="AH370" s="128"/>
    </row>
    <row r="371" spans="6:34" x14ac:dyDescent="0.25">
      <c r="F371" s="67">
        <f t="shared" si="5"/>
        <v>365</v>
      </c>
      <c r="G371" s="131"/>
      <c r="H371" s="130"/>
      <c r="I371" s="130"/>
      <c r="J371" s="130"/>
      <c r="K371" s="126"/>
      <c r="L371" s="126"/>
      <c r="M371" s="126"/>
      <c r="N371" s="126"/>
      <c r="O371" s="128"/>
      <c r="P371" s="126">
        <v>2321</v>
      </c>
      <c r="Q371" s="125">
        <v>1149</v>
      </c>
      <c r="R371" s="127"/>
      <c r="S371" s="126"/>
      <c r="T371" s="126"/>
      <c r="U371" s="126"/>
      <c r="V371" s="128"/>
      <c r="W371" s="126"/>
      <c r="X371" s="126"/>
      <c r="Y371" s="127"/>
      <c r="Z371" s="126"/>
      <c r="AA371" s="126"/>
      <c r="AB371" s="126"/>
      <c r="AC371" s="127"/>
      <c r="AD371" s="126"/>
      <c r="AE371" s="126"/>
      <c r="AF371" s="126"/>
      <c r="AG371" s="126"/>
      <c r="AH371" s="128"/>
    </row>
    <row r="372" spans="6:34" x14ac:dyDescent="0.25">
      <c r="F372" s="67">
        <f t="shared" si="5"/>
        <v>366</v>
      </c>
      <c r="G372" s="131"/>
      <c r="H372" s="130"/>
      <c r="I372" s="130"/>
      <c r="J372" s="130"/>
      <c r="K372" s="126"/>
      <c r="L372" s="126"/>
      <c r="M372" s="126"/>
      <c r="N372" s="126"/>
      <c r="O372" s="128"/>
      <c r="P372" s="126">
        <v>2315</v>
      </c>
      <c r="Q372" s="125">
        <v>6342</v>
      </c>
      <c r="R372" s="127"/>
      <c r="S372" s="126"/>
      <c r="T372" s="126"/>
      <c r="U372" s="126"/>
      <c r="V372" s="128"/>
      <c r="W372" s="126"/>
      <c r="X372" s="126"/>
      <c r="Y372" s="127"/>
      <c r="Z372" s="126"/>
      <c r="AA372" s="126"/>
      <c r="AB372" s="126"/>
      <c r="AC372" s="127"/>
      <c r="AD372" s="126"/>
      <c r="AE372" s="126"/>
      <c r="AF372" s="126"/>
      <c r="AG372" s="126"/>
      <c r="AH372" s="128"/>
    </row>
    <row r="373" spans="6:34" x14ac:dyDescent="0.25">
      <c r="F373" s="67">
        <f t="shared" si="5"/>
        <v>367</v>
      </c>
      <c r="G373" s="131"/>
      <c r="H373" s="130"/>
      <c r="I373" s="130"/>
      <c r="J373" s="130"/>
      <c r="K373" s="126"/>
      <c r="L373" s="126"/>
      <c r="M373" s="126"/>
      <c r="N373" s="126"/>
      <c r="O373" s="128"/>
      <c r="P373" s="126">
        <v>2313</v>
      </c>
      <c r="Q373" s="125">
        <v>1141</v>
      </c>
      <c r="R373" s="127"/>
      <c r="S373" s="126"/>
      <c r="T373" s="126"/>
      <c r="U373" s="126"/>
      <c r="V373" s="128"/>
      <c r="W373" s="126"/>
      <c r="X373" s="126"/>
      <c r="Y373" s="127"/>
      <c r="Z373" s="126"/>
      <c r="AA373" s="126"/>
      <c r="AB373" s="126"/>
      <c r="AC373" s="127"/>
      <c r="AD373" s="126"/>
      <c r="AE373" s="126"/>
      <c r="AF373" s="126"/>
      <c r="AG373" s="126"/>
      <c r="AH373" s="128"/>
    </row>
    <row r="374" spans="6:34" x14ac:dyDescent="0.25">
      <c r="F374" s="67">
        <f t="shared" si="5"/>
        <v>368</v>
      </c>
      <c r="G374" s="131"/>
      <c r="H374" s="130"/>
      <c r="I374" s="130"/>
      <c r="J374" s="130"/>
      <c r="K374" s="126"/>
      <c r="L374" s="126"/>
      <c r="M374" s="126"/>
      <c r="N374" s="126"/>
      <c r="O374" s="128"/>
      <c r="P374" s="126">
        <v>2308</v>
      </c>
      <c r="Q374" s="125">
        <v>1732</v>
      </c>
      <c r="R374" s="127"/>
      <c r="S374" s="126"/>
      <c r="T374" s="126"/>
      <c r="U374" s="126"/>
      <c r="V374" s="128"/>
      <c r="W374" s="126"/>
      <c r="X374" s="126"/>
      <c r="Y374" s="127"/>
      <c r="Z374" s="126"/>
      <c r="AA374" s="126"/>
      <c r="AB374" s="126"/>
      <c r="AC374" s="127"/>
      <c r="AD374" s="126"/>
      <c r="AE374" s="126"/>
      <c r="AF374" s="126"/>
      <c r="AG374" s="126"/>
      <c r="AH374" s="128"/>
    </row>
    <row r="375" spans="6:34" x14ac:dyDescent="0.25">
      <c r="F375" s="67">
        <f t="shared" si="5"/>
        <v>369</v>
      </c>
      <c r="G375" s="131"/>
      <c r="H375" s="130"/>
      <c r="I375" s="130"/>
      <c r="J375" s="130"/>
      <c r="K375" s="126"/>
      <c r="L375" s="126"/>
      <c r="M375" s="126"/>
      <c r="N375" s="126"/>
      <c r="O375" s="128"/>
      <c r="P375" s="126">
        <v>2303</v>
      </c>
      <c r="Q375" s="125">
        <v>3012</v>
      </c>
      <c r="R375" s="127"/>
      <c r="S375" s="126"/>
      <c r="T375" s="126"/>
      <c r="U375" s="126"/>
      <c r="V375" s="128"/>
      <c r="W375" s="126"/>
      <c r="X375" s="126"/>
      <c r="Y375" s="127"/>
      <c r="Z375" s="126"/>
      <c r="AA375" s="126"/>
      <c r="AB375" s="126"/>
      <c r="AC375" s="127"/>
      <c r="AD375" s="126"/>
      <c r="AE375" s="126"/>
      <c r="AF375" s="126"/>
      <c r="AG375" s="126"/>
      <c r="AH375" s="128"/>
    </row>
    <row r="376" spans="6:34" x14ac:dyDescent="0.25">
      <c r="F376" s="67">
        <f t="shared" si="5"/>
        <v>370</v>
      </c>
      <c r="G376" s="131"/>
      <c r="H376" s="130"/>
      <c r="I376" s="130"/>
      <c r="J376" s="130"/>
      <c r="K376" s="126"/>
      <c r="L376" s="126"/>
      <c r="M376" s="126"/>
      <c r="N376" s="126"/>
      <c r="O376" s="128"/>
      <c r="P376" s="126">
        <v>2292</v>
      </c>
      <c r="Q376" s="125">
        <v>4890</v>
      </c>
      <c r="R376" s="127"/>
      <c r="S376" s="126"/>
      <c r="T376" s="126"/>
      <c r="U376" s="126"/>
      <c r="V376" s="128"/>
      <c r="W376" s="126"/>
      <c r="X376" s="126"/>
      <c r="Y376" s="127"/>
      <c r="Z376" s="126"/>
      <c r="AA376" s="126"/>
      <c r="AB376" s="126"/>
      <c r="AC376" s="127"/>
      <c r="AD376" s="126"/>
      <c r="AE376" s="126"/>
      <c r="AF376" s="126"/>
      <c r="AG376" s="126"/>
      <c r="AH376" s="128"/>
    </row>
    <row r="377" spans="6:34" x14ac:dyDescent="0.25">
      <c r="F377" s="67">
        <f t="shared" si="5"/>
        <v>371</v>
      </c>
      <c r="G377" s="131"/>
      <c r="H377" s="130"/>
      <c r="I377" s="130"/>
      <c r="J377" s="130"/>
      <c r="K377" s="126"/>
      <c r="L377" s="126"/>
      <c r="M377" s="126"/>
      <c r="N377" s="126"/>
      <c r="O377" s="128"/>
      <c r="P377" s="126">
        <v>2280</v>
      </c>
      <c r="Q377" s="125">
        <v>1952</v>
      </c>
      <c r="R377" s="127"/>
      <c r="S377" s="126"/>
      <c r="T377" s="126"/>
      <c r="U377" s="126"/>
      <c r="V377" s="128"/>
      <c r="W377" s="126"/>
      <c r="X377" s="126"/>
      <c r="Y377" s="127"/>
      <c r="Z377" s="126"/>
      <c r="AA377" s="126"/>
      <c r="AB377" s="126"/>
      <c r="AC377" s="127"/>
      <c r="AD377" s="126"/>
      <c r="AE377" s="126"/>
      <c r="AF377" s="126"/>
      <c r="AG377" s="126"/>
      <c r="AH377" s="128"/>
    </row>
    <row r="378" spans="6:34" x14ac:dyDescent="0.25">
      <c r="F378" s="67">
        <f t="shared" si="5"/>
        <v>372</v>
      </c>
      <c r="G378" s="131"/>
      <c r="H378" s="130"/>
      <c r="I378" s="130"/>
      <c r="J378" s="130"/>
      <c r="K378" s="126"/>
      <c r="L378" s="126"/>
      <c r="M378" s="126"/>
      <c r="N378" s="126"/>
      <c r="O378" s="128"/>
      <c r="P378" s="126">
        <v>2280</v>
      </c>
      <c r="Q378" s="125">
        <v>900</v>
      </c>
      <c r="R378" s="127"/>
      <c r="S378" s="126"/>
      <c r="T378" s="126"/>
      <c r="U378" s="126"/>
      <c r="V378" s="128"/>
      <c r="W378" s="126"/>
      <c r="X378" s="126"/>
      <c r="Y378" s="127"/>
      <c r="Z378" s="126"/>
      <c r="AA378" s="126"/>
      <c r="AB378" s="126"/>
      <c r="AC378" s="127"/>
      <c r="AD378" s="126"/>
      <c r="AE378" s="126"/>
      <c r="AF378" s="126"/>
      <c r="AG378" s="126"/>
      <c r="AH378" s="128"/>
    </row>
    <row r="379" spans="6:34" x14ac:dyDescent="0.25">
      <c r="F379" s="67">
        <f t="shared" si="5"/>
        <v>373</v>
      </c>
      <c r="G379" s="131"/>
      <c r="H379" s="130"/>
      <c r="I379" s="130"/>
      <c r="J379" s="130"/>
      <c r="K379" s="126"/>
      <c r="L379" s="126"/>
      <c r="M379" s="126"/>
      <c r="N379" s="126"/>
      <c r="O379" s="128"/>
      <c r="P379" s="126">
        <v>2275</v>
      </c>
      <c r="Q379" s="125">
        <v>2367</v>
      </c>
      <c r="R379" s="127"/>
      <c r="S379" s="126"/>
      <c r="T379" s="126"/>
      <c r="U379" s="126"/>
      <c r="V379" s="128"/>
      <c r="W379" s="126"/>
      <c r="X379" s="126"/>
      <c r="Y379" s="127"/>
      <c r="Z379" s="126"/>
      <c r="AA379" s="126"/>
      <c r="AB379" s="126"/>
      <c r="AC379" s="127"/>
      <c r="AD379" s="126"/>
      <c r="AE379" s="126"/>
      <c r="AF379" s="126"/>
      <c r="AG379" s="126"/>
      <c r="AH379" s="128"/>
    </row>
    <row r="380" spans="6:34" x14ac:dyDescent="0.25">
      <c r="F380" s="67">
        <f t="shared" si="5"/>
        <v>374</v>
      </c>
      <c r="G380" s="131"/>
      <c r="H380" s="130"/>
      <c r="I380" s="130"/>
      <c r="J380" s="130"/>
      <c r="K380" s="126"/>
      <c r="L380" s="126"/>
      <c r="M380" s="126"/>
      <c r="N380" s="126"/>
      <c r="O380" s="128"/>
      <c r="P380" s="126">
        <v>2273</v>
      </c>
      <c r="Q380" s="125">
        <v>1040</v>
      </c>
      <c r="R380" s="127"/>
      <c r="S380" s="126"/>
      <c r="T380" s="126"/>
      <c r="U380" s="126"/>
      <c r="V380" s="128"/>
      <c r="W380" s="126"/>
      <c r="X380" s="126"/>
      <c r="Y380" s="127"/>
      <c r="Z380" s="126"/>
      <c r="AA380" s="126"/>
      <c r="AB380" s="126"/>
      <c r="AC380" s="127"/>
      <c r="AD380" s="126"/>
      <c r="AE380" s="126"/>
      <c r="AF380" s="126"/>
      <c r="AG380" s="126"/>
      <c r="AH380" s="128"/>
    </row>
    <row r="381" spans="6:34" x14ac:dyDescent="0.25">
      <c r="F381" s="67">
        <f t="shared" si="5"/>
        <v>375</v>
      </c>
      <c r="G381" s="131"/>
      <c r="H381" s="130"/>
      <c r="I381" s="130"/>
      <c r="J381" s="130"/>
      <c r="K381" s="126"/>
      <c r="L381" s="126"/>
      <c r="M381" s="126"/>
      <c r="N381" s="126"/>
      <c r="O381" s="128"/>
      <c r="P381" s="126">
        <v>2272</v>
      </c>
      <c r="Q381" s="125">
        <v>11434</v>
      </c>
      <c r="R381" s="127"/>
      <c r="S381" s="126"/>
      <c r="T381" s="126"/>
      <c r="U381" s="126"/>
      <c r="V381" s="128"/>
      <c r="W381" s="126"/>
      <c r="X381" s="126"/>
      <c r="Y381" s="127"/>
      <c r="Z381" s="126"/>
      <c r="AA381" s="126"/>
      <c r="AB381" s="126"/>
      <c r="AC381" s="127"/>
      <c r="AD381" s="126"/>
      <c r="AE381" s="126"/>
      <c r="AF381" s="126"/>
      <c r="AG381" s="126"/>
      <c r="AH381" s="128"/>
    </row>
    <row r="382" spans="6:34" x14ac:dyDescent="0.25">
      <c r="F382" s="67">
        <f t="shared" si="5"/>
        <v>376</v>
      </c>
      <c r="G382" s="131"/>
      <c r="H382" s="130"/>
      <c r="I382" s="130"/>
      <c r="J382" s="130"/>
      <c r="K382" s="126"/>
      <c r="L382" s="126"/>
      <c r="M382" s="126"/>
      <c r="N382" s="126"/>
      <c r="O382" s="128"/>
      <c r="P382" s="126">
        <v>2263</v>
      </c>
      <c r="Q382" s="125">
        <v>741</v>
      </c>
      <c r="R382" s="127"/>
      <c r="S382" s="126"/>
      <c r="T382" s="126"/>
      <c r="U382" s="126"/>
      <c r="V382" s="128"/>
      <c r="W382" s="126"/>
      <c r="X382" s="126"/>
      <c r="Y382" s="127"/>
      <c r="Z382" s="126"/>
      <c r="AA382" s="126"/>
      <c r="AB382" s="126"/>
      <c r="AC382" s="127"/>
      <c r="AD382" s="126"/>
      <c r="AE382" s="126"/>
      <c r="AF382" s="126"/>
      <c r="AG382" s="126"/>
      <c r="AH382" s="128"/>
    </row>
    <row r="383" spans="6:34" x14ac:dyDescent="0.25">
      <c r="F383" s="67">
        <f t="shared" si="5"/>
        <v>377</v>
      </c>
      <c r="G383" s="131"/>
      <c r="H383" s="130"/>
      <c r="I383" s="130"/>
      <c r="J383" s="130"/>
      <c r="K383" s="126"/>
      <c r="L383" s="126"/>
      <c r="M383" s="126"/>
      <c r="N383" s="126"/>
      <c r="O383" s="128"/>
      <c r="P383" s="126">
        <v>2250</v>
      </c>
      <c r="Q383" s="125">
        <v>3969</v>
      </c>
      <c r="R383" s="127"/>
      <c r="S383" s="126"/>
      <c r="T383" s="126"/>
      <c r="U383" s="126"/>
      <c r="V383" s="128"/>
      <c r="W383" s="126"/>
      <c r="X383" s="126"/>
      <c r="Y383" s="127"/>
      <c r="Z383" s="126"/>
      <c r="AA383" s="126"/>
      <c r="AB383" s="126"/>
      <c r="AC383" s="127"/>
      <c r="AD383" s="126"/>
      <c r="AE383" s="126"/>
      <c r="AF383" s="126"/>
      <c r="AG383" s="126"/>
      <c r="AH383" s="128"/>
    </row>
    <row r="384" spans="6:34" x14ac:dyDescent="0.25">
      <c r="F384" s="67">
        <f t="shared" si="5"/>
        <v>378</v>
      </c>
      <c r="G384" s="131"/>
      <c r="H384" s="130"/>
      <c r="I384" s="130"/>
      <c r="J384" s="130"/>
      <c r="K384" s="126"/>
      <c r="L384" s="126"/>
      <c r="M384" s="126"/>
      <c r="N384" s="126"/>
      <c r="O384" s="128"/>
      <c r="P384" s="126">
        <v>2238</v>
      </c>
      <c r="Q384" s="125">
        <v>1080</v>
      </c>
      <c r="R384" s="127"/>
      <c r="S384" s="126"/>
      <c r="T384" s="126"/>
      <c r="U384" s="126"/>
      <c r="V384" s="128"/>
      <c r="W384" s="126"/>
      <c r="X384" s="126"/>
      <c r="Y384" s="127"/>
      <c r="Z384" s="126"/>
      <c r="AA384" s="126"/>
      <c r="AB384" s="126"/>
      <c r="AC384" s="127"/>
      <c r="AD384" s="126"/>
      <c r="AE384" s="126"/>
      <c r="AF384" s="126"/>
      <c r="AG384" s="126"/>
      <c r="AH384" s="128"/>
    </row>
    <row r="385" spans="6:34" x14ac:dyDescent="0.25">
      <c r="F385" s="67">
        <f t="shared" si="5"/>
        <v>379</v>
      </c>
      <c r="G385" s="131"/>
      <c r="H385" s="130"/>
      <c r="I385" s="130"/>
      <c r="J385" s="130"/>
      <c r="K385" s="126"/>
      <c r="L385" s="126"/>
      <c r="M385" s="126"/>
      <c r="N385" s="126"/>
      <c r="O385" s="128"/>
      <c r="P385" s="126">
        <v>2219</v>
      </c>
      <c r="Q385" s="125">
        <v>4401</v>
      </c>
      <c r="R385" s="127"/>
      <c r="S385" s="126"/>
      <c r="T385" s="126"/>
      <c r="U385" s="126"/>
      <c r="V385" s="128"/>
      <c r="W385" s="126"/>
      <c r="X385" s="126"/>
      <c r="Y385" s="127"/>
      <c r="Z385" s="126"/>
      <c r="AA385" s="126"/>
      <c r="AB385" s="126"/>
      <c r="AC385" s="127"/>
      <c r="AD385" s="126"/>
      <c r="AE385" s="126"/>
      <c r="AF385" s="126"/>
      <c r="AG385" s="126"/>
      <c r="AH385" s="128"/>
    </row>
    <row r="386" spans="6:34" x14ac:dyDescent="0.25">
      <c r="F386" s="67">
        <f t="shared" si="5"/>
        <v>380</v>
      </c>
      <c r="G386" s="131"/>
      <c r="H386" s="130"/>
      <c r="I386" s="130"/>
      <c r="J386" s="130"/>
      <c r="K386" s="126"/>
      <c r="L386" s="126"/>
      <c r="M386" s="126"/>
      <c r="N386" s="126"/>
      <c r="O386" s="128"/>
      <c r="P386" s="126">
        <v>2215</v>
      </c>
      <c r="Q386" s="125">
        <v>626</v>
      </c>
      <c r="R386" s="127"/>
      <c r="S386" s="126"/>
      <c r="T386" s="126"/>
      <c r="U386" s="126"/>
      <c r="V386" s="128"/>
      <c r="W386" s="126"/>
      <c r="X386" s="126"/>
      <c r="Y386" s="127"/>
      <c r="Z386" s="126"/>
      <c r="AA386" s="126"/>
      <c r="AB386" s="126"/>
      <c r="AC386" s="127"/>
      <c r="AD386" s="126"/>
      <c r="AE386" s="126"/>
      <c r="AF386" s="126"/>
      <c r="AG386" s="126"/>
      <c r="AH386" s="128"/>
    </row>
    <row r="387" spans="6:34" x14ac:dyDescent="0.25">
      <c r="F387" s="67">
        <f t="shared" si="5"/>
        <v>381</v>
      </c>
      <c r="G387" s="131"/>
      <c r="H387" s="130"/>
      <c r="I387" s="130"/>
      <c r="J387" s="130"/>
      <c r="K387" s="126"/>
      <c r="L387" s="126"/>
      <c r="M387" s="126"/>
      <c r="N387" s="126"/>
      <c r="O387" s="128"/>
      <c r="P387" s="126">
        <v>2210</v>
      </c>
      <c r="Q387" s="125">
        <v>2395</v>
      </c>
      <c r="R387" s="127"/>
      <c r="S387" s="126"/>
      <c r="T387" s="126"/>
      <c r="U387" s="126"/>
      <c r="V387" s="128"/>
      <c r="W387" s="126"/>
      <c r="X387" s="126"/>
      <c r="Y387" s="127"/>
      <c r="Z387" s="126"/>
      <c r="AA387" s="126"/>
      <c r="AB387" s="126"/>
      <c r="AC387" s="127"/>
      <c r="AD387" s="126"/>
      <c r="AE387" s="126"/>
      <c r="AF387" s="126"/>
      <c r="AG387" s="126"/>
      <c r="AH387" s="128"/>
    </row>
    <row r="388" spans="6:34" x14ac:dyDescent="0.25">
      <c r="F388" s="67">
        <f t="shared" si="5"/>
        <v>382</v>
      </c>
      <c r="G388" s="131"/>
      <c r="H388" s="130"/>
      <c r="I388" s="130"/>
      <c r="J388" s="130"/>
      <c r="K388" s="126"/>
      <c r="L388" s="126"/>
      <c r="M388" s="126"/>
      <c r="N388" s="126"/>
      <c r="O388" s="128"/>
      <c r="P388" s="126">
        <v>2209</v>
      </c>
      <c r="Q388" s="125">
        <v>6030</v>
      </c>
      <c r="R388" s="127"/>
      <c r="S388" s="126"/>
      <c r="T388" s="126"/>
      <c r="U388" s="126"/>
      <c r="V388" s="128"/>
      <c r="W388" s="126"/>
      <c r="X388" s="126"/>
      <c r="Y388" s="127"/>
      <c r="Z388" s="126"/>
      <c r="AA388" s="126"/>
      <c r="AB388" s="126"/>
      <c r="AC388" s="127"/>
      <c r="AD388" s="126"/>
      <c r="AE388" s="126"/>
      <c r="AF388" s="126"/>
      <c r="AG388" s="126"/>
      <c r="AH388" s="128"/>
    </row>
    <row r="389" spans="6:34" x14ac:dyDescent="0.25">
      <c r="F389" s="67">
        <f t="shared" si="5"/>
        <v>383</v>
      </c>
      <c r="G389" s="131"/>
      <c r="H389" s="130"/>
      <c r="I389" s="130"/>
      <c r="J389" s="130"/>
      <c r="K389" s="126"/>
      <c r="L389" s="126"/>
      <c r="M389" s="126"/>
      <c r="N389" s="126"/>
      <c r="O389" s="128"/>
      <c r="P389" s="126">
        <v>2207</v>
      </c>
      <c r="Q389" s="125">
        <v>1812</v>
      </c>
      <c r="R389" s="127"/>
      <c r="S389" s="126"/>
      <c r="T389" s="126"/>
      <c r="U389" s="126"/>
      <c r="V389" s="128"/>
      <c r="W389" s="126"/>
      <c r="X389" s="126"/>
      <c r="Y389" s="127"/>
      <c r="Z389" s="126"/>
      <c r="AA389" s="126"/>
      <c r="AB389" s="126"/>
      <c r="AC389" s="127"/>
      <c r="AD389" s="126"/>
      <c r="AE389" s="126"/>
      <c r="AF389" s="126"/>
      <c r="AG389" s="126"/>
      <c r="AH389" s="128"/>
    </row>
    <row r="390" spans="6:34" x14ac:dyDescent="0.25">
      <c r="F390" s="67">
        <f t="shared" si="5"/>
        <v>384</v>
      </c>
      <c r="G390" s="131"/>
      <c r="H390" s="130"/>
      <c r="I390" s="130"/>
      <c r="J390" s="130"/>
      <c r="K390" s="126"/>
      <c r="L390" s="126"/>
      <c r="M390" s="126"/>
      <c r="N390" s="126"/>
      <c r="O390" s="128"/>
      <c r="P390" s="126">
        <v>2201</v>
      </c>
      <c r="Q390" s="125">
        <v>164</v>
      </c>
      <c r="R390" s="127"/>
      <c r="S390" s="126"/>
      <c r="T390" s="126"/>
      <c r="U390" s="126"/>
      <c r="V390" s="128"/>
      <c r="W390" s="126"/>
      <c r="X390" s="126"/>
      <c r="Y390" s="127"/>
      <c r="Z390" s="126"/>
      <c r="AA390" s="126"/>
      <c r="AB390" s="126"/>
      <c r="AC390" s="127"/>
      <c r="AD390" s="126"/>
      <c r="AE390" s="126"/>
      <c r="AF390" s="126"/>
      <c r="AG390" s="126"/>
      <c r="AH390" s="128"/>
    </row>
    <row r="391" spans="6:34" x14ac:dyDescent="0.25">
      <c r="F391" s="67">
        <f t="shared" si="5"/>
        <v>385</v>
      </c>
      <c r="G391" s="131"/>
      <c r="H391" s="130"/>
      <c r="I391" s="130"/>
      <c r="J391" s="130"/>
      <c r="K391" s="126"/>
      <c r="L391" s="126"/>
      <c r="M391" s="126"/>
      <c r="N391" s="126"/>
      <c r="O391" s="128"/>
      <c r="P391" s="126">
        <v>2191</v>
      </c>
      <c r="Q391" s="125">
        <v>8</v>
      </c>
      <c r="R391" s="127"/>
      <c r="S391" s="126"/>
      <c r="T391" s="126"/>
      <c r="U391" s="126"/>
      <c r="V391" s="128"/>
      <c r="W391" s="126"/>
      <c r="X391" s="126"/>
      <c r="Y391" s="127"/>
      <c r="Z391" s="126"/>
      <c r="AA391" s="126"/>
      <c r="AB391" s="126"/>
      <c r="AC391" s="127"/>
      <c r="AD391" s="126"/>
      <c r="AE391" s="126"/>
      <c r="AF391" s="126"/>
      <c r="AG391" s="126"/>
      <c r="AH391" s="128"/>
    </row>
    <row r="392" spans="6:34" x14ac:dyDescent="0.25">
      <c r="F392" s="67">
        <f t="shared" si="5"/>
        <v>386</v>
      </c>
      <c r="G392" s="131"/>
      <c r="H392" s="130"/>
      <c r="I392" s="130"/>
      <c r="J392" s="130"/>
      <c r="K392" s="126"/>
      <c r="L392" s="126"/>
      <c r="M392" s="126"/>
      <c r="N392" s="126"/>
      <c r="O392" s="128"/>
      <c r="P392" s="126">
        <v>2180</v>
      </c>
      <c r="Q392" s="125">
        <v>1500</v>
      </c>
      <c r="R392" s="127"/>
      <c r="S392" s="126"/>
      <c r="T392" s="126"/>
      <c r="U392" s="126"/>
      <c r="V392" s="128"/>
      <c r="W392" s="126"/>
      <c r="X392" s="126"/>
      <c r="Y392" s="127"/>
      <c r="Z392" s="126"/>
      <c r="AA392" s="126"/>
      <c r="AB392" s="126"/>
      <c r="AC392" s="127"/>
      <c r="AD392" s="126"/>
      <c r="AE392" s="126"/>
      <c r="AF392" s="126"/>
      <c r="AG392" s="126"/>
      <c r="AH392" s="128"/>
    </row>
    <row r="393" spans="6:34" x14ac:dyDescent="0.25">
      <c r="F393" s="67">
        <f t="shared" ref="F393:F456" si="6">F392+1</f>
        <v>387</v>
      </c>
      <c r="G393" s="131"/>
      <c r="H393" s="130"/>
      <c r="I393" s="130"/>
      <c r="J393" s="130"/>
      <c r="K393" s="126"/>
      <c r="L393" s="126"/>
      <c r="M393" s="126"/>
      <c r="N393" s="126"/>
      <c r="O393" s="128"/>
      <c r="P393" s="126">
        <v>2130</v>
      </c>
      <c r="Q393" s="125">
        <v>0</v>
      </c>
      <c r="R393" s="127"/>
      <c r="S393" s="126"/>
      <c r="T393" s="126"/>
      <c r="U393" s="126"/>
      <c r="V393" s="128"/>
      <c r="W393" s="126"/>
      <c r="X393" s="126"/>
      <c r="Y393" s="127"/>
      <c r="Z393" s="126"/>
      <c r="AA393" s="126"/>
      <c r="AB393" s="126"/>
      <c r="AC393" s="127"/>
      <c r="AD393" s="126"/>
      <c r="AE393" s="126"/>
      <c r="AF393" s="126"/>
      <c r="AG393" s="126"/>
      <c r="AH393" s="128"/>
    </row>
    <row r="394" spans="6:34" x14ac:dyDescent="0.25">
      <c r="F394" s="67">
        <f t="shared" si="6"/>
        <v>388</v>
      </c>
      <c r="G394" s="131"/>
      <c r="H394" s="130"/>
      <c r="I394" s="130"/>
      <c r="J394" s="130"/>
      <c r="K394" s="126"/>
      <c r="L394" s="126"/>
      <c r="M394" s="126"/>
      <c r="N394" s="126"/>
      <c r="O394" s="128"/>
      <c r="P394" s="126">
        <v>2127</v>
      </c>
      <c r="Q394" s="125">
        <v>0</v>
      </c>
      <c r="R394" s="127"/>
      <c r="S394" s="126"/>
      <c r="T394" s="126"/>
      <c r="U394" s="126"/>
      <c r="V394" s="128"/>
      <c r="W394" s="126"/>
      <c r="X394" s="126"/>
      <c r="Y394" s="127"/>
      <c r="Z394" s="126"/>
      <c r="AA394" s="126"/>
      <c r="AB394" s="126"/>
      <c r="AC394" s="127"/>
      <c r="AD394" s="126"/>
      <c r="AE394" s="126"/>
      <c r="AF394" s="126"/>
      <c r="AG394" s="126"/>
      <c r="AH394" s="128"/>
    </row>
    <row r="395" spans="6:34" x14ac:dyDescent="0.25">
      <c r="F395" s="67">
        <f t="shared" si="6"/>
        <v>389</v>
      </c>
      <c r="G395" s="131"/>
      <c r="H395" s="130"/>
      <c r="I395" s="130"/>
      <c r="J395" s="130"/>
      <c r="K395" s="126"/>
      <c r="L395" s="126"/>
      <c r="M395" s="126"/>
      <c r="N395" s="126"/>
      <c r="O395" s="128"/>
      <c r="P395" s="126">
        <v>2125</v>
      </c>
      <c r="Q395" s="125">
        <v>125</v>
      </c>
      <c r="R395" s="127"/>
      <c r="S395" s="126"/>
      <c r="T395" s="126"/>
      <c r="U395" s="126"/>
      <c r="V395" s="128"/>
      <c r="W395" s="126"/>
      <c r="X395" s="126"/>
      <c r="Y395" s="127"/>
      <c r="Z395" s="126"/>
      <c r="AA395" s="126"/>
      <c r="AB395" s="126"/>
      <c r="AC395" s="127"/>
      <c r="AD395" s="126"/>
      <c r="AE395" s="126"/>
      <c r="AF395" s="126"/>
      <c r="AG395" s="126"/>
      <c r="AH395" s="128"/>
    </row>
    <row r="396" spans="6:34" x14ac:dyDescent="0.25">
      <c r="F396" s="67">
        <f t="shared" si="6"/>
        <v>390</v>
      </c>
      <c r="G396" s="131"/>
      <c r="H396" s="130"/>
      <c r="I396" s="130"/>
      <c r="J396" s="130"/>
      <c r="K396" s="126"/>
      <c r="L396" s="126"/>
      <c r="M396" s="126"/>
      <c r="N396" s="126"/>
      <c r="O396" s="128"/>
      <c r="P396" s="126">
        <v>2115</v>
      </c>
      <c r="Q396" s="125">
        <v>5</v>
      </c>
      <c r="R396" s="127"/>
      <c r="S396" s="126"/>
      <c r="T396" s="126"/>
      <c r="U396" s="126"/>
      <c r="V396" s="128"/>
      <c r="W396" s="126"/>
      <c r="X396" s="126"/>
      <c r="Y396" s="127"/>
      <c r="Z396" s="126"/>
      <c r="AA396" s="126"/>
      <c r="AB396" s="126"/>
      <c r="AC396" s="127"/>
      <c r="AD396" s="126"/>
      <c r="AE396" s="126"/>
      <c r="AF396" s="126"/>
      <c r="AG396" s="126"/>
      <c r="AH396" s="128"/>
    </row>
    <row r="397" spans="6:34" x14ac:dyDescent="0.25">
      <c r="F397" s="67">
        <f t="shared" si="6"/>
        <v>391</v>
      </c>
      <c r="G397" s="131"/>
      <c r="H397" s="130"/>
      <c r="I397" s="130"/>
      <c r="J397" s="130"/>
      <c r="K397" s="126"/>
      <c r="L397" s="126"/>
      <c r="M397" s="126"/>
      <c r="N397" s="126"/>
      <c r="O397" s="128"/>
      <c r="P397" s="126">
        <v>2108</v>
      </c>
      <c r="Q397" s="125">
        <v>443</v>
      </c>
      <c r="R397" s="127"/>
      <c r="S397" s="126"/>
      <c r="T397" s="126"/>
      <c r="U397" s="126"/>
      <c r="V397" s="128"/>
      <c r="W397" s="126"/>
      <c r="X397" s="126"/>
      <c r="Y397" s="127"/>
      <c r="Z397" s="126"/>
      <c r="AA397" s="126"/>
      <c r="AB397" s="126"/>
      <c r="AC397" s="127"/>
      <c r="AD397" s="126"/>
      <c r="AE397" s="126"/>
      <c r="AF397" s="126"/>
      <c r="AG397" s="126"/>
      <c r="AH397" s="128"/>
    </row>
    <row r="398" spans="6:34" x14ac:dyDescent="0.25">
      <c r="F398" s="67">
        <f t="shared" si="6"/>
        <v>392</v>
      </c>
      <c r="G398" s="131"/>
      <c r="H398" s="130"/>
      <c r="I398" s="130"/>
      <c r="J398" s="130"/>
      <c r="K398" s="126"/>
      <c r="L398" s="126"/>
      <c r="M398" s="126"/>
      <c r="N398" s="126"/>
      <c r="O398" s="128"/>
      <c r="P398" s="126">
        <v>2106</v>
      </c>
      <c r="Q398" s="125">
        <v>469</v>
      </c>
      <c r="R398" s="127"/>
      <c r="S398" s="126"/>
      <c r="T398" s="126"/>
      <c r="U398" s="126"/>
      <c r="V398" s="128"/>
      <c r="W398" s="126"/>
      <c r="X398" s="126"/>
      <c r="Y398" s="127"/>
      <c r="Z398" s="126"/>
      <c r="AA398" s="126"/>
      <c r="AB398" s="126"/>
      <c r="AC398" s="127"/>
      <c r="AD398" s="126"/>
      <c r="AE398" s="126"/>
      <c r="AF398" s="126"/>
      <c r="AG398" s="126"/>
      <c r="AH398" s="128"/>
    </row>
    <row r="399" spans="6:34" x14ac:dyDescent="0.25">
      <c r="F399" s="67">
        <f t="shared" si="6"/>
        <v>393</v>
      </c>
      <c r="G399" s="131"/>
      <c r="H399" s="130"/>
      <c r="I399" s="130"/>
      <c r="J399" s="130"/>
      <c r="K399" s="126"/>
      <c r="L399" s="126"/>
      <c r="M399" s="126"/>
      <c r="N399" s="126"/>
      <c r="O399" s="128"/>
      <c r="P399" s="126">
        <v>2093</v>
      </c>
      <c r="Q399" s="125">
        <v>0</v>
      </c>
      <c r="R399" s="127"/>
      <c r="S399" s="126"/>
      <c r="T399" s="126"/>
      <c r="U399" s="126"/>
      <c r="V399" s="128"/>
      <c r="W399" s="126"/>
      <c r="X399" s="126"/>
      <c r="Y399" s="127"/>
      <c r="Z399" s="126"/>
      <c r="AA399" s="126"/>
      <c r="AB399" s="126"/>
      <c r="AC399" s="127"/>
      <c r="AD399" s="126"/>
      <c r="AE399" s="126"/>
      <c r="AF399" s="126"/>
      <c r="AG399" s="126"/>
      <c r="AH399" s="128"/>
    </row>
    <row r="400" spans="6:34" x14ac:dyDescent="0.25">
      <c r="F400" s="67">
        <f t="shared" si="6"/>
        <v>394</v>
      </c>
      <c r="G400" s="131"/>
      <c r="H400" s="130"/>
      <c r="I400" s="130"/>
      <c r="J400" s="130"/>
      <c r="K400" s="126"/>
      <c r="L400" s="126"/>
      <c r="M400" s="126"/>
      <c r="N400" s="126"/>
      <c r="O400" s="128"/>
      <c r="P400" s="126">
        <v>2090</v>
      </c>
      <c r="Q400" s="125">
        <v>28</v>
      </c>
      <c r="R400" s="127"/>
      <c r="S400" s="126"/>
      <c r="T400" s="126"/>
      <c r="U400" s="126"/>
      <c r="V400" s="128"/>
      <c r="W400" s="126"/>
      <c r="X400" s="126"/>
      <c r="Y400" s="127"/>
      <c r="Z400" s="126"/>
      <c r="AA400" s="126"/>
      <c r="AB400" s="126"/>
      <c r="AC400" s="127"/>
      <c r="AD400" s="126"/>
      <c r="AE400" s="126"/>
      <c r="AF400" s="126"/>
      <c r="AG400" s="126"/>
      <c r="AH400" s="128"/>
    </row>
    <row r="401" spans="6:34" x14ac:dyDescent="0.25">
      <c r="F401" s="67">
        <f t="shared" si="6"/>
        <v>395</v>
      </c>
      <c r="G401" s="131"/>
      <c r="H401" s="130"/>
      <c r="I401" s="130"/>
      <c r="J401" s="130"/>
      <c r="K401" s="126"/>
      <c r="L401" s="126"/>
      <c r="M401" s="126"/>
      <c r="N401" s="126"/>
      <c r="O401" s="128"/>
      <c r="P401" s="126">
        <v>2084</v>
      </c>
      <c r="Q401" s="125">
        <v>450</v>
      </c>
      <c r="R401" s="127"/>
      <c r="S401" s="126"/>
      <c r="T401" s="126"/>
      <c r="U401" s="126"/>
      <c r="V401" s="128"/>
      <c r="W401" s="126"/>
      <c r="X401" s="126"/>
      <c r="Y401" s="127"/>
      <c r="Z401" s="126"/>
      <c r="AA401" s="126"/>
      <c r="AB401" s="126"/>
      <c r="AC401" s="127"/>
      <c r="AD401" s="126"/>
      <c r="AE401" s="126"/>
      <c r="AF401" s="126"/>
      <c r="AG401" s="126"/>
      <c r="AH401" s="128"/>
    </row>
    <row r="402" spans="6:34" x14ac:dyDescent="0.25">
      <c r="F402" s="67">
        <f t="shared" si="6"/>
        <v>396</v>
      </c>
      <c r="G402" s="131"/>
      <c r="H402" s="130"/>
      <c r="I402" s="130"/>
      <c r="J402" s="130"/>
      <c r="K402" s="126"/>
      <c r="L402" s="126"/>
      <c r="M402" s="126"/>
      <c r="N402" s="126"/>
      <c r="O402" s="128"/>
      <c r="P402" s="126">
        <v>2076</v>
      </c>
      <c r="Q402" s="125">
        <v>7</v>
      </c>
      <c r="R402" s="127"/>
      <c r="S402" s="126"/>
      <c r="T402" s="126"/>
      <c r="U402" s="126"/>
      <c r="V402" s="128"/>
      <c r="W402" s="126"/>
      <c r="X402" s="126"/>
      <c r="Y402" s="127"/>
      <c r="Z402" s="126"/>
      <c r="AA402" s="126"/>
      <c r="AB402" s="126"/>
      <c r="AC402" s="127"/>
      <c r="AD402" s="126"/>
      <c r="AE402" s="126"/>
      <c r="AF402" s="126"/>
      <c r="AG402" s="126"/>
      <c r="AH402" s="128"/>
    </row>
    <row r="403" spans="6:34" x14ac:dyDescent="0.25">
      <c r="F403" s="67">
        <f t="shared" si="6"/>
        <v>397</v>
      </c>
      <c r="G403" s="131"/>
      <c r="H403" s="130"/>
      <c r="I403" s="130"/>
      <c r="J403" s="130"/>
      <c r="K403" s="126"/>
      <c r="L403" s="126"/>
      <c r="M403" s="126"/>
      <c r="N403" s="126"/>
      <c r="O403" s="128"/>
      <c r="P403" s="126">
        <v>2073</v>
      </c>
      <c r="Q403" s="125">
        <v>11</v>
      </c>
      <c r="R403" s="127"/>
      <c r="S403" s="126"/>
      <c r="T403" s="126"/>
      <c r="U403" s="126"/>
      <c r="V403" s="128"/>
      <c r="W403" s="126"/>
      <c r="X403" s="126"/>
      <c r="Y403" s="127"/>
      <c r="Z403" s="126"/>
      <c r="AA403" s="126"/>
      <c r="AB403" s="126"/>
      <c r="AC403" s="127"/>
      <c r="AD403" s="126"/>
      <c r="AE403" s="126"/>
      <c r="AF403" s="126"/>
      <c r="AG403" s="126"/>
      <c r="AH403" s="128"/>
    </row>
    <row r="404" spans="6:34" x14ac:dyDescent="0.25">
      <c r="F404" s="67">
        <f t="shared" si="6"/>
        <v>398</v>
      </c>
      <c r="G404" s="131"/>
      <c r="H404" s="130"/>
      <c r="I404" s="130"/>
      <c r="J404" s="130"/>
      <c r="K404" s="126"/>
      <c r="L404" s="126"/>
      <c r="M404" s="126"/>
      <c r="N404" s="126"/>
      <c r="O404" s="128"/>
      <c r="P404" s="126">
        <v>2072</v>
      </c>
      <c r="Q404" s="125">
        <v>550</v>
      </c>
      <c r="R404" s="127"/>
      <c r="S404" s="126"/>
      <c r="T404" s="126"/>
      <c r="U404" s="126"/>
      <c r="V404" s="128"/>
      <c r="W404" s="126"/>
      <c r="X404" s="126"/>
      <c r="Y404" s="127"/>
      <c r="Z404" s="126"/>
      <c r="AA404" s="126"/>
      <c r="AB404" s="126"/>
      <c r="AC404" s="127"/>
      <c r="AD404" s="126"/>
      <c r="AE404" s="126"/>
      <c r="AF404" s="126"/>
      <c r="AG404" s="126"/>
      <c r="AH404" s="128"/>
    </row>
    <row r="405" spans="6:34" x14ac:dyDescent="0.25">
      <c r="F405" s="67">
        <f t="shared" si="6"/>
        <v>399</v>
      </c>
      <c r="G405" s="131"/>
      <c r="H405" s="130"/>
      <c r="I405" s="130"/>
      <c r="J405" s="130"/>
      <c r="K405" s="126"/>
      <c r="L405" s="126"/>
      <c r="M405" s="126"/>
      <c r="N405" s="126"/>
      <c r="O405" s="128"/>
      <c r="P405" s="126">
        <v>2069</v>
      </c>
      <c r="Q405" s="125">
        <v>19</v>
      </c>
      <c r="R405" s="127"/>
      <c r="S405" s="126"/>
      <c r="T405" s="126"/>
      <c r="U405" s="126"/>
      <c r="V405" s="128"/>
      <c r="W405" s="126"/>
      <c r="X405" s="126"/>
      <c r="Y405" s="127"/>
      <c r="Z405" s="126"/>
      <c r="AA405" s="126"/>
      <c r="AB405" s="126"/>
      <c r="AC405" s="127"/>
      <c r="AD405" s="126"/>
      <c r="AE405" s="126"/>
      <c r="AF405" s="126"/>
      <c r="AG405" s="126"/>
      <c r="AH405" s="128"/>
    </row>
    <row r="406" spans="6:34" x14ac:dyDescent="0.25">
      <c r="F406" s="67">
        <f t="shared" si="6"/>
        <v>400</v>
      </c>
      <c r="G406" s="131"/>
      <c r="H406" s="130"/>
      <c r="I406" s="130"/>
      <c r="J406" s="130"/>
      <c r="K406" s="126"/>
      <c r="L406" s="126"/>
      <c r="M406" s="126"/>
      <c r="N406" s="126"/>
      <c r="O406" s="128"/>
      <c r="P406" s="126">
        <v>2067</v>
      </c>
      <c r="Q406" s="125">
        <v>38500</v>
      </c>
      <c r="R406" s="127"/>
      <c r="S406" s="126"/>
      <c r="T406" s="126"/>
      <c r="U406" s="126"/>
      <c r="V406" s="128"/>
      <c r="W406" s="126"/>
      <c r="X406" s="126"/>
      <c r="Y406" s="127"/>
      <c r="Z406" s="126"/>
      <c r="AA406" s="126"/>
      <c r="AB406" s="126"/>
      <c r="AC406" s="127"/>
      <c r="AD406" s="126"/>
      <c r="AE406" s="126"/>
      <c r="AF406" s="126"/>
      <c r="AG406" s="126"/>
      <c r="AH406" s="128"/>
    </row>
    <row r="407" spans="6:34" x14ac:dyDescent="0.25">
      <c r="F407" s="67">
        <f t="shared" si="6"/>
        <v>401</v>
      </c>
      <c r="G407" s="131"/>
      <c r="H407" s="130"/>
      <c r="I407" s="130"/>
      <c r="J407" s="130"/>
      <c r="K407" s="126"/>
      <c r="L407" s="126"/>
      <c r="M407" s="126"/>
      <c r="N407" s="126"/>
      <c r="O407" s="128"/>
      <c r="P407" s="126">
        <v>2061</v>
      </c>
      <c r="Q407" s="125">
        <v>50400</v>
      </c>
      <c r="R407" s="127"/>
      <c r="S407" s="126"/>
      <c r="T407" s="126"/>
      <c r="U407" s="126"/>
      <c r="V407" s="128"/>
      <c r="W407" s="126"/>
      <c r="X407" s="126"/>
      <c r="Y407" s="127"/>
      <c r="Z407" s="126"/>
      <c r="AA407" s="126"/>
      <c r="AB407" s="126"/>
      <c r="AC407" s="127"/>
      <c r="AD407" s="126"/>
      <c r="AE407" s="126"/>
      <c r="AF407" s="126"/>
      <c r="AG407" s="126"/>
      <c r="AH407" s="128"/>
    </row>
    <row r="408" spans="6:34" x14ac:dyDescent="0.25">
      <c r="F408" s="67">
        <f t="shared" si="6"/>
        <v>402</v>
      </c>
      <c r="G408" s="131"/>
      <c r="H408" s="130"/>
      <c r="I408" s="130"/>
      <c r="J408" s="130"/>
      <c r="K408" s="126"/>
      <c r="L408" s="126"/>
      <c r="M408" s="126"/>
      <c r="N408" s="126"/>
      <c r="O408" s="128"/>
      <c r="P408" s="126">
        <v>2053</v>
      </c>
      <c r="Q408" s="125">
        <v>1728</v>
      </c>
      <c r="R408" s="127"/>
      <c r="S408" s="126"/>
      <c r="T408" s="126"/>
      <c r="U408" s="126"/>
      <c r="V408" s="128"/>
      <c r="W408" s="126"/>
      <c r="X408" s="126"/>
      <c r="Y408" s="127"/>
      <c r="Z408" s="126"/>
      <c r="AA408" s="126"/>
      <c r="AB408" s="126"/>
      <c r="AC408" s="127"/>
      <c r="AD408" s="126"/>
      <c r="AE408" s="126"/>
      <c r="AF408" s="126"/>
      <c r="AG408" s="126"/>
      <c r="AH408" s="128"/>
    </row>
    <row r="409" spans="6:34" x14ac:dyDescent="0.25">
      <c r="F409" s="67">
        <f t="shared" si="6"/>
        <v>403</v>
      </c>
      <c r="G409" s="131"/>
      <c r="H409" s="130"/>
      <c r="I409" s="130"/>
      <c r="J409" s="130"/>
      <c r="K409" s="126"/>
      <c r="L409" s="126"/>
      <c r="M409" s="126"/>
      <c r="N409" s="126"/>
      <c r="O409" s="128"/>
      <c r="P409" s="126">
        <v>2052</v>
      </c>
      <c r="Q409" s="125">
        <v>1274</v>
      </c>
      <c r="R409" s="127"/>
      <c r="S409" s="126"/>
      <c r="T409" s="126"/>
      <c r="U409" s="126"/>
      <c r="V409" s="128"/>
      <c r="W409" s="126"/>
      <c r="X409" s="126"/>
      <c r="Y409" s="127"/>
      <c r="Z409" s="126"/>
      <c r="AA409" s="126"/>
      <c r="AB409" s="126"/>
      <c r="AC409" s="127"/>
      <c r="AD409" s="126"/>
      <c r="AE409" s="126"/>
      <c r="AF409" s="126"/>
      <c r="AG409" s="126"/>
      <c r="AH409" s="128"/>
    </row>
    <row r="410" spans="6:34" x14ac:dyDescent="0.25">
      <c r="F410" s="67">
        <f t="shared" si="6"/>
        <v>404</v>
      </c>
      <c r="G410" s="131"/>
      <c r="H410" s="130"/>
      <c r="I410" s="130"/>
      <c r="J410" s="130"/>
      <c r="K410" s="126"/>
      <c r="L410" s="126"/>
      <c r="M410" s="126"/>
      <c r="N410" s="126"/>
      <c r="O410" s="128"/>
      <c r="P410" s="126">
        <v>2049</v>
      </c>
      <c r="Q410" s="125">
        <v>2172</v>
      </c>
      <c r="R410" s="127"/>
      <c r="S410" s="126"/>
      <c r="T410" s="126"/>
      <c r="U410" s="126"/>
      <c r="V410" s="128"/>
      <c r="W410" s="126"/>
      <c r="X410" s="126"/>
      <c r="Y410" s="127"/>
      <c r="Z410" s="126"/>
      <c r="AA410" s="126"/>
      <c r="AB410" s="126"/>
      <c r="AC410" s="127"/>
      <c r="AD410" s="126"/>
      <c r="AE410" s="126"/>
      <c r="AF410" s="126"/>
      <c r="AG410" s="126"/>
      <c r="AH410" s="128"/>
    </row>
    <row r="411" spans="6:34" x14ac:dyDescent="0.25">
      <c r="F411" s="67">
        <f t="shared" si="6"/>
        <v>405</v>
      </c>
      <c r="G411" s="131"/>
      <c r="H411" s="130"/>
      <c r="I411" s="130"/>
      <c r="J411" s="130"/>
      <c r="K411" s="126"/>
      <c r="L411" s="126"/>
      <c r="M411" s="126"/>
      <c r="N411" s="126"/>
      <c r="O411" s="128"/>
      <c r="P411" s="126">
        <v>2043</v>
      </c>
      <c r="Q411" s="125">
        <v>516</v>
      </c>
      <c r="R411" s="127"/>
      <c r="S411" s="126"/>
      <c r="T411" s="126"/>
      <c r="U411" s="126"/>
      <c r="V411" s="128"/>
      <c r="W411" s="126"/>
      <c r="X411" s="126"/>
      <c r="Y411" s="127"/>
      <c r="Z411" s="126"/>
      <c r="AA411" s="126"/>
      <c r="AB411" s="126"/>
      <c r="AC411" s="127"/>
      <c r="AD411" s="126"/>
      <c r="AE411" s="126"/>
      <c r="AF411" s="126"/>
      <c r="AG411" s="126"/>
      <c r="AH411" s="128"/>
    </row>
    <row r="412" spans="6:34" x14ac:dyDescent="0.25">
      <c r="F412" s="67">
        <f t="shared" si="6"/>
        <v>406</v>
      </c>
      <c r="G412" s="131"/>
      <c r="H412" s="130"/>
      <c r="I412" s="130"/>
      <c r="J412" s="130"/>
      <c r="K412" s="126"/>
      <c r="L412" s="126"/>
      <c r="M412" s="126"/>
      <c r="N412" s="126"/>
      <c r="O412" s="128"/>
      <c r="P412" s="126">
        <v>2040</v>
      </c>
      <c r="Q412" s="125">
        <v>749</v>
      </c>
      <c r="R412" s="127"/>
      <c r="S412" s="126"/>
      <c r="T412" s="126"/>
      <c r="U412" s="126"/>
      <c r="V412" s="128"/>
      <c r="W412" s="126"/>
      <c r="X412" s="126"/>
      <c r="Y412" s="127"/>
      <c r="Z412" s="126"/>
      <c r="AA412" s="126"/>
      <c r="AB412" s="126"/>
      <c r="AC412" s="127"/>
      <c r="AD412" s="126"/>
      <c r="AE412" s="126"/>
      <c r="AF412" s="126"/>
      <c r="AG412" s="126"/>
      <c r="AH412" s="128"/>
    </row>
    <row r="413" spans="6:34" x14ac:dyDescent="0.25">
      <c r="F413" s="67">
        <f t="shared" si="6"/>
        <v>407</v>
      </c>
      <c r="G413" s="131"/>
      <c r="H413" s="130"/>
      <c r="I413" s="130"/>
      <c r="J413" s="130"/>
      <c r="K413" s="126"/>
      <c r="L413" s="126"/>
      <c r="M413" s="126"/>
      <c r="N413" s="126"/>
      <c r="O413" s="128"/>
      <c r="P413" s="126">
        <v>2036</v>
      </c>
      <c r="Q413" s="125">
        <v>1371</v>
      </c>
      <c r="R413" s="127"/>
      <c r="S413" s="126"/>
      <c r="T413" s="126"/>
      <c r="U413" s="126"/>
      <c r="V413" s="128"/>
      <c r="W413" s="126"/>
      <c r="X413" s="126"/>
      <c r="Y413" s="127"/>
      <c r="Z413" s="126"/>
      <c r="AA413" s="126"/>
      <c r="AB413" s="126"/>
      <c r="AC413" s="127"/>
      <c r="AD413" s="126"/>
      <c r="AE413" s="126"/>
      <c r="AF413" s="126"/>
      <c r="AG413" s="126"/>
      <c r="AH413" s="128"/>
    </row>
    <row r="414" spans="6:34" x14ac:dyDescent="0.25">
      <c r="F414" s="67">
        <f t="shared" si="6"/>
        <v>408</v>
      </c>
      <c r="G414" s="131"/>
      <c r="H414" s="130"/>
      <c r="I414" s="130"/>
      <c r="J414" s="130"/>
      <c r="K414" s="126"/>
      <c r="L414" s="126"/>
      <c r="M414" s="126"/>
      <c r="N414" s="126"/>
      <c r="O414" s="128"/>
      <c r="P414" s="126">
        <v>2035</v>
      </c>
      <c r="Q414" s="125">
        <v>1012</v>
      </c>
      <c r="R414" s="127"/>
      <c r="S414" s="126"/>
      <c r="T414" s="126"/>
      <c r="U414" s="126"/>
      <c r="V414" s="128"/>
      <c r="W414" s="126"/>
      <c r="X414" s="126"/>
      <c r="Y414" s="127"/>
      <c r="Z414" s="126"/>
      <c r="AA414" s="126"/>
      <c r="AB414" s="126"/>
      <c r="AC414" s="127"/>
      <c r="AD414" s="126"/>
      <c r="AE414" s="126"/>
      <c r="AF414" s="126"/>
      <c r="AG414" s="126"/>
      <c r="AH414" s="128"/>
    </row>
    <row r="415" spans="6:34" x14ac:dyDescent="0.25">
      <c r="F415" s="67">
        <f t="shared" si="6"/>
        <v>409</v>
      </c>
      <c r="G415" s="131"/>
      <c r="H415" s="130"/>
      <c r="I415" s="130"/>
      <c r="J415" s="130"/>
      <c r="K415" s="126"/>
      <c r="L415" s="126"/>
      <c r="M415" s="126"/>
      <c r="N415" s="126"/>
      <c r="O415" s="128"/>
      <c r="P415" s="126">
        <v>2032</v>
      </c>
      <c r="Q415" s="125">
        <v>1286</v>
      </c>
      <c r="R415" s="127"/>
      <c r="S415" s="126"/>
      <c r="T415" s="126"/>
      <c r="U415" s="126"/>
      <c r="V415" s="128"/>
      <c r="W415" s="126"/>
      <c r="X415" s="126"/>
      <c r="Y415" s="127"/>
      <c r="Z415" s="126"/>
      <c r="AA415" s="126"/>
      <c r="AB415" s="126"/>
      <c r="AC415" s="127"/>
      <c r="AD415" s="126"/>
      <c r="AE415" s="126"/>
      <c r="AF415" s="126"/>
      <c r="AG415" s="126"/>
      <c r="AH415" s="128"/>
    </row>
    <row r="416" spans="6:34" x14ac:dyDescent="0.25">
      <c r="F416" s="67">
        <f t="shared" si="6"/>
        <v>410</v>
      </c>
      <c r="G416" s="131"/>
      <c r="H416" s="130"/>
      <c r="I416" s="130"/>
      <c r="J416" s="130"/>
      <c r="K416" s="126"/>
      <c r="L416" s="126"/>
      <c r="M416" s="126"/>
      <c r="N416" s="126"/>
      <c r="O416" s="128"/>
      <c r="P416" s="126">
        <v>2029</v>
      </c>
      <c r="Q416" s="125">
        <v>4170</v>
      </c>
      <c r="R416" s="127"/>
      <c r="S416" s="126"/>
      <c r="T416" s="126"/>
      <c r="U416" s="126"/>
      <c r="V416" s="128"/>
      <c r="W416" s="126"/>
      <c r="X416" s="126"/>
      <c r="Y416" s="127"/>
      <c r="Z416" s="126"/>
      <c r="AA416" s="126"/>
      <c r="AB416" s="126"/>
      <c r="AC416" s="127"/>
      <c r="AD416" s="126"/>
      <c r="AE416" s="126"/>
      <c r="AF416" s="126"/>
      <c r="AG416" s="126"/>
      <c r="AH416" s="128"/>
    </row>
    <row r="417" spans="6:34" x14ac:dyDescent="0.25">
      <c r="F417" s="67">
        <f t="shared" si="6"/>
        <v>411</v>
      </c>
      <c r="G417" s="131"/>
      <c r="H417" s="130"/>
      <c r="I417" s="130"/>
      <c r="J417" s="130"/>
      <c r="K417" s="126"/>
      <c r="L417" s="126"/>
      <c r="M417" s="126"/>
      <c r="N417" s="126"/>
      <c r="O417" s="128"/>
      <c r="P417" s="126">
        <v>2002</v>
      </c>
      <c r="Q417" s="125">
        <v>79</v>
      </c>
      <c r="R417" s="127"/>
      <c r="S417" s="126"/>
      <c r="T417" s="126"/>
      <c r="U417" s="126"/>
      <c r="V417" s="128"/>
      <c r="W417" s="126"/>
      <c r="X417" s="126"/>
      <c r="Y417" s="127"/>
      <c r="Z417" s="126"/>
      <c r="AA417" s="126"/>
      <c r="AB417" s="126"/>
      <c r="AC417" s="127"/>
      <c r="AD417" s="126"/>
      <c r="AE417" s="126"/>
      <c r="AF417" s="126"/>
      <c r="AG417" s="126"/>
      <c r="AH417" s="128"/>
    </row>
    <row r="418" spans="6:34" x14ac:dyDescent="0.25">
      <c r="F418" s="67">
        <f t="shared" si="6"/>
        <v>412</v>
      </c>
      <c r="G418" s="131"/>
      <c r="H418" s="130"/>
      <c r="I418" s="130"/>
      <c r="J418" s="130"/>
      <c r="K418" s="126"/>
      <c r="L418" s="126"/>
      <c r="M418" s="126"/>
      <c r="N418" s="126"/>
      <c r="O418" s="128"/>
      <c r="P418" s="126">
        <v>2002</v>
      </c>
      <c r="Q418" s="125">
        <v>261</v>
      </c>
      <c r="R418" s="127"/>
      <c r="S418" s="126"/>
      <c r="T418" s="126"/>
      <c r="U418" s="126"/>
      <c r="V418" s="128"/>
      <c r="W418" s="126"/>
      <c r="X418" s="126"/>
      <c r="Y418" s="127"/>
      <c r="Z418" s="126"/>
      <c r="AA418" s="126"/>
      <c r="AB418" s="126"/>
      <c r="AC418" s="127"/>
      <c r="AD418" s="126"/>
      <c r="AE418" s="126"/>
      <c r="AF418" s="126"/>
      <c r="AG418" s="126"/>
      <c r="AH418" s="128"/>
    </row>
    <row r="419" spans="6:34" x14ac:dyDescent="0.25">
      <c r="F419" s="67">
        <f t="shared" si="6"/>
        <v>413</v>
      </c>
      <c r="G419" s="131"/>
      <c r="H419" s="130"/>
      <c r="I419" s="130"/>
      <c r="J419" s="130"/>
      <c r="K419" s="126"/>
      <c r="L419" s="126"/>
      <c r="M419" s="126"/>
      <c r="N419" s="126"/>
      <c r="O419" s="128"/>
      <c r="P419" s="126">
        <v>1989</v>
      </c>
      <c r="Q419" s="125">
        <v>2938</v>
      </c>
      <c r="R419" s="127"/>
      <c r="S419" s="126"/>
      <c r="T419" s="126"/>
      <c r="U419" s="126"/>
      <c r="V419" s="128"/>
      <c r="W419" s="126"/>
      <c r="X419" s="126"/>
      <c r="Y419" s="127"/>
      <c r="Z419" s="126"/>
      <c r="AA419" s="126"/>
      <c r="AB419" s="126"/>
      <c r="AC419" s="127"/>
      <c r="AD419" s="126"/>
      <c r="AE419" s="126"/>
      <c r="AF419" s="126"/>
      <c r="AG419" s="126"/>
      <c r="AH419" s="128"/>
    </row>
    <row r="420" spans="6:34" x14ac:dyDescent="0.25">
      <c r="F420" s="67">
        <f t="shared" si="6"/>
        <v>414</v>
      </c>
      <c r="G420" s="131"/>
      <c r="H420" s="130"/>
      <c r="I420" s="130"/>
      <c r="J420" s="130"/>
      <c r="K420" s="126"/>
      <c r="L420" s="126"/>
      <c r="M420" s="126"/>
      <c r="N420" s="126"/>
      <c r="O420" s="128"/>
      <c r="P420" s="126">
        <v>1987</v>
      </c>
      <c r="Q420" s="125">
        <v>2935</v>
      </c>
      <c r="R420" s="127"/>
      <c r="S420" s="126"/>
      <c r="T420" s="126"/>
      <c r="U420" s="126"/>
      <c r="V420" s="128"/>
      <c r="W420" s="126"/>
      <c r="X420" s="126"/>
      <c r="Y420" s="127"/>
      <c r="Z420" s="126"/>
      <c r="AA420" s="126"/>
      <c r="AB420" s="126"/>
      <c r="AC420" s="127"/>
      <c r="AD420" s="126"/>
      <c r="AE420" s="126"/>
      <c r="AF420" s="126"/>
      <c r="AG420" s="126"/>
      <c r="AH420" s="128"/>
    </row>
    <row r="421" spans="6:34" x14ac:dyDescent="0.25">
      <c r="F421" s="67">
        <f t="shared" si="6"/>
        <v>415</v>
      </c>
      <c r="G421" s="131"/>
      <c r="H421" s="130"/>
      <c r="I421" s="130"/>
      <c r="J421" s="130"/>
      <c r="K421" s="126"/>
      <c r="L421" s="126"/>
      <c r="M421" s="126"/>
      <c r="N421" s="126"/>
      <c r="O421" s="128"/>
      <c r="P421" s="126">
        <v>1979</v>
      </c>
      <c r="Q421" s="125">
        <v>1178</v>
      </c>
      <c r="R421" s="127"/>
      <c r="S421" s="126"/>
      <c r="T421" s="126"/>
      <c r="U421" s="126"/>
      <c r="V421" s="128"/>
      <c r="W421" s="126"/>
      <c r="X421" s="126"/>
      <c r="Y421" s="127"/>
      <c r="Z421" s="126"/>
      <c r="AA421" s="126"/>
      <c r="AB421" s="126"/>
      <c r="AC421" s="127"/>
      <c r="AD421" s="126"/>
      <c r="AE421" s="126"/>
      <c r="AF421" s="126"/>
      <c r="AG421" s="126"/>
      <c r="AH421" s="128"/>
    </row>
    <row r="422" spans="6:34" x14ac:dyDescent="0.25">
      <c r="F422" s="67">
        <f t="shared" si="6"/>
        <v>416</v>
      </c>
      <c r="G422" s="131"/>
      <c r="H422" s="130"/>
      <c r="I422" s="130"/>
      <c r="J422" s="130"/>
      <c r="K422" s="126"/>
      <c r="L422" s="126"/>
      <c r="M422" s="126"/>
      <c r="N422" s="126"/>
      <c r="O422" s="128"/>
      <c r="P422" s="126">
        <v>1951</v>
      </c>
      <c r="Q422" s="125">
        <v>2737</v>
      </c>
      <c r="R422" s="127"/>
      <c r="S422" s="126"/>
      <c r="T422" s="126"/>
      <c r="U422" s="126"/>
      <c r="V422" s="128"/>
      <c r="W422" s="126"/>
      <c r="X422" s="126"/>
      <c r="Y422" s="127"/>
      <c r="Z422" s="126"/>
      <c r="AA422" s="126"/>
      <c r="AB422" s="126"/>
      <c r="AC422" s="127"/>
      <c r="AD422" s="126"/>
      <c r="AE422" s="126"/>
      <c r="AF422" s="126"/>
      <c r="AG422" s="126"/>
      <c r="AH422" s="128"/>
    </row>
    <row r="423" spans="6:34" x14ac:dyDescent="0.25">
      <c r="F423" s="67">
        <f t="shared" si="6"/>
        <v>417</v>
      </c>
      <c r="G423" s="131"/>
      <c r="H423" s="130"/>
      <c r="I423" s="130"/>
      <c r="J423" s="130"/>
      <c r="K423" s="126"/>
      <c r="L423" s="126"/>
      <c r="M423" s="126"/>
      <c r="N423" s="126"/>
      <c r="O423" s="128"/>
      <c r="P423" s="126">
        <v>1948</v>
      </c>
      <c r="Q423" s="125">
        <v>1688</v>
      </c>
      <c r="R423" s="127"/>
      <c r="S423" s="126"/>
      <c r="T423" s="126"/>
      <c r="U423" s="126"/>
      <c r="V423" s="128"/>
      <c r="W423" s="126"/>
      <c r="X423" s="126"/>
      <c r="Y423" s="127"/>
      <c r="Z423" s="126"/>
      <c r="AA423" s="126"/>
      <c r="AB423" s="126"/>
      <c r="AC423" s="127"/>
      <c r="AD423" s="126"/>
      <c r="AE423" s="126"/>
      <c r="AF423" s="126"/>
      <c r="AG423" s="126"/>
      <c r="AH423" s="128"/>
    </row>
    <row r="424" spans="6:34" x14ac:dyDescent="0.25">
      <c r="F424" s="67">
        <f t="shared" si="6"/>
        <v>418</v>
      </c>
      <c r="G424" s="131"/>
      <c r="H424" s="130"/>
      <c r="I424" s="130"/>
      <c r="J424" s="130"/>
      <c r="K424" s="126"/>
      <c r="L424" s="126"/>
      <c r="M424" s="126"/>
      <c r="N424" s="126"/>
      <c r="O424" s="128"/>
      <c r="P424" s="126">
        <v>1941</v>
      </c>
      <c r="Q424" s="125">
        <v>441</v>
      </c>
      <c r="R424" s="127"/>
      <c r="S424" s="126"/>
      <c r="T424" s="126"/>
      <c r="U424" s="126"/>
      <c r="V424" s="128"/>
      <c r="W424" s="126"/>
      <c r="X424" s="126"/>
      <c r="Y424" s="127"/>
      <c r="Z424" s="126"/>
      <c r="AA424" s="126"/>
      <c r="AB424" s="126"/>
      <c r="AC424" s="127"/>
      <c r="AD424" s="126"/>
      <c r="AE424" s="126"/>
      <c r="AF424" s="126"/>
      <c r="AG424" s="126"/>
      <c r="AH424" s="128"/>
    </row>
    <row r="425" spans="6:34" x14ac:dyDescent="0.25">
      <c r="F425" s="67">
        <f t="shared" si="6"/>
        <v>419</v>
      </c>
      <c r="G425" s="131"/>
      <c r="H425" s="130"/>
      <c r="I425" s="130"/>
      <c r="J425" s="130"/>
      <c r="K425" s="126"/>
      <c r="L425" s="126"/>
      <c r="M425" s="126"/>
      <c r="N425" s="126"/>
      <c r="O425" s="128"/>
      <c r="P425" s="126">
        <v>1932</v>
      </c>
      <c r="Q425" s="125">
        <v>2622</v>
      </c>
      <c r="R425" s="127"/>
      <c r="S425" s="126"/>
      <c r="T425" s="126"/>
      <c r="U425" s="126"/>
      <c r="V425" s="128"/>
      <c r="W425" s="126"/>
      <c r="X425" s="126"/>
      <c r="Y425" s="127"/>
      <c r="Z425" s="126"/>
      <c r="AA425" s="126"/>
      <c r="AB425" s="126"/>
      <c r="AC425" s="127"/>
      <c r="AD425" s="126"/>
      <c r="AE425" s="126"/>
      <c r="AF425" s="126"/>
      <c r="AG425" s="126"/>
      <c r="AH425" s="128"/>
    </row>
    <row r="426" spans="6:34" x14ac:dyDescent="0.25">
      <c r="F426" s="67">
        <f t="shared" si="6"/>
        <v>420</v>
      </c>
      <c r="G426" s="131"/>
      <c r="H426" s="130"/>
      <c r="I426" s="130"/>
      <c r="J426" s="130"/>
      <c r="K426" s="126"/>
      <c r="L426" s="126"/>
      <c r="M426" s="126"/>
      <c r="N426" s="126"/>
      <c r="O426" s="128"/>
      <c r="P426" s="126">
        <v>1931</v>
      </c>
      <c r="Q426" s="125">
        <v>922</v>
      </c>
      <c r="R426" s="127"/>
      <c r="S426" s="126"/>
      <c r="T426" s="126"/>
      <c r="U426" s="126"/>
      <c r="V426" s="128"/>
      <c r="W426" s="126"/>
      <c r="X426" s="126"/>
      <c r="Y426" s="127"/>
      <c r="Z426" s="126"/>
      <c r="AA426" s="126"/>
      <c r="AB426" s="126"/>
      <c r="AC426" s="127"/>
      <c r="AD426" s="126"/>
      <c r="AE426" s="126"/>
      <c r="AF426" s="126"/>
      <c r="AG426" s="126"/>
      <c r="AH426" s="128"/>
    </row>
    <row r="427" spans="6:34" x14ac:dyDescent="0.25">
      <c r="F427" s="67">
        <f t="shared" si="6"/>
        <v>421</v>
      </c>
      <c r="G427" s="131"/>
      <c r="H427" s="130"/>
      <c r="I427" s="130"/>
      <c r="J427" s="130"/>
      <c r="K427" s="126"/>
      <c r="L427" s="126"/>
      <c r="M427" s="126"/>
      <c r="N427" s="126"/>
      <c r="O427" s="128"/>
      <c r="P427" s="126">
        <v>1930</v>
      </c>
      <c r="Q427" s="125">
        <v>221</v>
      </c>
      <c r="R427" s="127"/>
      <c r="S427" s="126"/>
      <c r="T427" s="126"/>
      <c r="U427" s="126"/>
      <c r="V427" s="128"/>
      <c r="W427" s="126"/>
      <c r="X427" s="126"/>
      <c r="Y427" s="127"/>
      <c r="Z427" s="126"/>
      <c r="AA427" s="126"/>
      <c r="AB427" s="126"/>
      <c r="AC427" s="127"/>
      <c r="AD427" s="126"/>
      <c r="AE427" s="126"/>
      <c r="AF427" s="126"/>
      <c r="AG427" s="126"/>
      <c r="AH427" s="128"/>
    </row>
    <row r="428" spans="6:34" x14ac:dyDescent="0.25">
      <c r="F428" s="67">
        <f t="shared" si="6"/>
        <v>422</v>
      </c>
      <c r="G428" s="131"/>
      <c r="H428" s="130"/>
      <c r="I428" s="130"/>
      <c r="J428" s="130"/>
      <c r="K428" s="126"/>
      <c r="L428" s="126"/>
      <c r="M428" s="126"/>
      <c r="N428" s="126"/>
      <c r="O428" s="128"/>
      <c r="P428" s="126">
        <v>1926</v>
      </c>
      <c r="Q428" s="125">
        <v>21</v>
      </c>
      <c r="R428" s="127"/>
      <c r="S428" s="126"/>
      <c r="T428" s="126"/>
      <c r="U428" s="126"/>
      <c r="V428" s="128"/>
      <c r="W428" s="126"/>
      <c r="X428" s="126"/>
      <c r="Y428" s="127"/>
      <c r="Z428" s="126"/>
      <c r="AA428" s="126"/>
      <c r="AB428" s="126"/>
      <c r="AC428" s="127"/>
      <c r="AD428" s="126"/>
      <c r="AE428" s="126"/>
      <c r="AF428" s="126"/>
      <c r="AG428" s="126"/>
      <c r="AH428" s="128"/>
    </row>
    <row r="429" spans="6:34" x14ac:dyDescent="0.25">
      <c r="F429" s="67">
        <f t="shared" si="6"/>
        <v>423</v>
      </c>
      <c r="G429" s="131"/>
      <c r="H429" s="130"/>
      <c r="I429" s="130"/>
      <c r="J429" s="130"/>
      <c r="K429" s="126"/>
      <c r="L429" s="126"/>
      <c r="M429" s="126"/>
      <c r="N429" s="126"/>
      <c r="O429" s="128"/>
      <c r="P429" s="126">
        <v>1884</v>
      </c>
      <c r="Q429" s="125">
        <v>1235</v>
      </c>
      <c r="R429" s="127"/>
      <c r="S429" s="126"/>
      <c r="T429" s="126"/>
      <c r="U429" s="126"/>
      <c r="V429" s="128"/>
      <c r="W429" s="126"/>
      <c r="X429" s="126"/>
      <c r="Y429" s="127"/>
      <c r="Z429" s="126"/>
      <c r="AA429" s="126"/>
      <c r="AB429" s="126"/>
      <c r="AC429" s="127"/>
      <c r="AD429" s="126"/>
      <c r="AE429" s="126"/>
      <c r="AF429" s="126"/>
      <c r="AG429" s="126"/>
      <c r="AH429" s="128"/>
    </row>
    <row r="430" spans="6:34" x14ac:dyDescent="0.25">
      <c r="F430" s="67">
        <f t="shared" si="6"/>
        <v>424</v>
      </c>
      <c r="G430" s="131"/>
      <c r="H430" s="130"/>
      <c r="I430" s="130"/>
      <c r="J430" s="130"/>
      <c r="K430" s="126"/>
      <c r="L430" s="126"/>
      <c r="M430" s="126"/>
      <c r="N430" s="126"/>
      <c r="O430" s="128"/>
      <c r="P430" s="126">
        <v>1883</v>
      </c>
      <c r="Q430" s="125">
        <v>0</v>
      </c>
      <c r="R430" s="127"/>
      <c r="S430" s="126"/>
      <c r="T430" s="126"/>
      <c r="U430" s="126"/>
      <c r="V430" s="128"/>
      <c r="W430" s="126"/>
      <c r="X430" s="126"/>
      <c r="Y430" s="127"/>
      <c r="Z430" s="126"/>
      <c r="AA430" s="126"/>
      <c r="AB430" s="126"/>
      <c r="AC430" s="127"/>
      <c r="AD430" s="126"/>
      <c r="AE430" s="126"/>
      <c r="AF430" s="126"/>
      <c r="AG430" s="126"/>
      <c r="AH430" s="128"/>
    </row>
    <row r="431" spans="6:34" x14ac:dyDescent="0.25">
      <c r="F431" s="67">
        <f t="shared" si="6"/>
        <v>425</v>
      </c>
      <c r="G431" s="131"/>
      <c r="H431" s="130"/>
      <c r="I431" s="130"/>
      <c r="J431" s="130"/>
      <c r="K431" s="126"/>
      <c r="L431" s="126"/>
      <c r="M431" s="126"/>
      <c r="N431" s="126"/>
      <c r="O431" s="128"/>
      <c r="P431" s="126">
        <v>1882</v>
      </c>
      <c r="Q431" s="125">
        <v>838</v>
      </c>
      <c r="R431" s="127"/>
      <c r="S431" s="126"/>
      <c r="T431" s="126"/>
      <c r="U431" s="126"/>
      <c r="V431" s="128"/>
      <c r="W431" s="126"/>
      <c r="X431" s="126"/>
      <c r="Y431" s="127"/>
      <c r="Z431" s="126"/>
      <c r="AA431" s="126"/>
      <c r="AB431" s="126"/>
      <c r="AC431" s="127"/>
      <c r="AD431" s="126"/>
      <c r="AE431" s="126"/>
      <c r="AF431" s="126"/>
      <c r="AG431" s="126"/>
      <c r="AH431" s="128"/>
    </row>
    <row r="432" spans="6:34" x14ac:dyDescent="0.25">
      <c r="F432" s="67">
        <f t="shared" si="6"/>
        <v>426</v>
      </c>
      <c r="G432" s="131"/>
      <c r="H432" s="130"/>
      <c r="I432" s="130"/>
      <c r="J432" s="130"/>
      <c r="K432" s="126"/>
      <c r="L432" s="126"/>
      <c r="M432" s="126"/>
      <c r="N432" s="126"/>
      <c r="O432" s="128"/>
      <c r="P432" s="126">
        <v>1868</v>
      </c>
      <c r="Q432" s="125">
        <v>29341</v>
      </c>
      <c r="R432" s="127"/>
      <c r="S432" s="126"/>
      <c r="T432" s="126"/>
      <c r="U432" s="126"/>
      <c r="V432" s="128"/>
      <c r="W432" s="126"/>
      <c r="X432" s="126"/>
      <c r="Y432" s="127"/>
      <c r="Z432" s="126"/>
      <c r="AA432" s="126"/>
      <c r="AB432" s="126"/>
      <c r="AC432" s="127"/>
      <c r="AD432" s="126"/>
      <c r="AE432" s="126"/>
      <c r="AF432" s="126"/>
      <c r="AG432" s="126"/>
      <c r="AH432" s="128"/>
    </row>
    <row r="433" spans="6:34" x14ac:dyDescent="0.25">
      <c r="F433" s="67">
        <f t="shared" si="6"/>
        <v>427</v>
      </c>
      <c r="G433" s="131"/>
      <c r="H433" s="130"/>
      <c r="I433" s="130"/>
      <c r="J433" s="130"/>
      <c r="K433" s="126"/>
      <c r="L433" s="126"/>
      <c r="M433" s="126"/>
      <c r="N433" s="126"/>
      <c r="O433" s="128"/>
      <c r="P433" s="126">
        <v>1865</v>
      </c>
      <c r="Q433" s="125">
        <v>10929</v>
      </c>
      <c r="R433" s="127"/>
      <c r="S433" s="126"/>
      <c r="T433" s="126"/>
      <c r="U433" s="126"/>
      <c r="V433" s="128"/>
      <c r="W433" s="126"/>
      <c r="X433" s="126"/>
      <c r="Y433" s="127"/>
      <c r="Z433" s="126"/>
      <c r="AA433" s="126"/>
      <c r="AB433" s="126"/>
      <c r="AC433" s="127"/>
      <c r="AD433" s="126"/>
      <c r="AE433" s="126"/>
      <c r="AF433" s="126"/>
      <c r="AG433" s="126"/>
      <c r="AH433" s="128"/>
    </row>
    <row r="434" spans="6:34" x14ac:dyDescent="0.25">
      <c r="F434" s="67">
        <f t="shared" si="6"/>
        <v>428</v>
      </c>
      <c r="G434" s="131"/>
      <c r="H434" s="130"/>
      <c r="I434" s="130"/>
      <c r="J434" s="130"/>
      <c r="K434" s="126"/>
      <c r="L434" s="126"/>
      <c r="M434" s="126"/>
      <c r="N434" s="126"/>
      <c r="O434" s="128"/>
      <c r="P434" s="126">
        <v>1863</v>
      </c>
      <c r="Q434" s="125">
        <v>457</v>
      </c>
      <c r="R434" s="127"/>
      <c r="S434" s="126"/>
      <c r="T434" s="126"/>
      <c r="U434" s="126"/>
      <c r="V434" s="128"/>
      <c r="W434" s="126"/>
      <c r="X434" s="126"/>
      <c r="Y434" s="127"/>
      <c r="Z434" s="126"/>
      <c r="AA434" s="126"/>
      <c r="AB434" s="126"/>
      <c r="AC434" s="127"/>
      <c r="AD434" s="126"/>
      <c r="AE434" s="126"/>
      <c r="AF434" s="126"/>
      <c r="AG434" s="126"/>
      <c r="AH434" s="128"/>
    </row>
    <row r="435" spans="6:34" x14ac:dyDescent="0.25">
      <c r="F435" s="67">
        <f t="shared" si="6"/>
        <v>429</v>
      </c>
      <c r="G435" s="131"/>
      <c r="H435" s="130"/>
      <c r="I435" s="130"/>
      <c r="J435" s="130"/>
      <c r="K435" s="126"/>
      <c r="L435" s="126"/>
      <c r="M435" s="126"/>
      <c r="N435" s="126"/>
      <c r="O435" s="128"/>
      <c r="P435" s="126">
        <v>1861</v>
      </c>
      <c r="Q435" s="125">
        <v>18</v>
      </c>
      <c r="R435" s="127"/>
      <c r="S435" s="126"/>
      <c r="T435" s="126"/>
      <c r="U435" s="126"/>
      <c r="V435" s="128"/>
      <c r="W435" s="126"/>
      <c r="X435" s="126"/>
      <c r="Y435" s="127"/>
      <c r="Z435" s="126"/>
      <c r="AA435" s="126"/>
      <c r="AB435" s="126"/>
      <c r="AC435" s="127"/>
      <c r="AD435" s="126"/>
      <c r="AE435" s="126"/>
      <c r="AF435" s="126"/>
      <c r="AG435" s="126"/>
      <c r="AH435" s="128"/>
    </row>
    <row r="436" spans="6:34" x14ac:dyDescent="0.25">
      <c r="F436" s="67">
        <f t="shared" si="6"/>
        <v>430</v>
      </c>
      <c r="G436" s="131"/>
      <c r="H436" s="130"/>
      <c r="I436" s="130"/>
      <c r="J436" s="130"/>
      <c r="K436" s="126"/>
      <c r="L436" s="126"/>
      <c r="M436" s="126"/>
      <c r="N436" s="126"/>
      <c r="O436" s="128"/>
      <c r="P436" s="126">
        <v>1853</v>
      </c>
      <c r="Q436" s="125">
        <v>5400</v>
      </c>
      <c r="R436" s="127"/>
      <c r="S436" s="126"/>
      <c r="T436" s="126"/>
      <c r="U436" s="126"/>
      <c r="V436" s="128"/>
      <c r="W436" s="126"/>
      <c r="X436" s="126"/>
      <c r="Y436" s="127"/>
      <c r="Z436" s="126"/>
      <c r="AA436" s="126"/>
      <c r="AB436" s="126"/>
      <c r="AC436" s="127"/>
      <c r="AD436" s="126"/>
      <c r="AE436" s="126"/>
      <c r="AF436" s="126"/>
      <c r="AG436" s="126"/>
      <c r="AH436" s="128"/>
    </row>
    <row r="437" spans="6:34" x14ac:dyDescent="0.25">
      <c r="F437" s="67">
        <f t="shared" si="6"/>
        <v>431</v>
      </c>
      <c r="G437" s="131"/>
      <c r="H437" s="130"/>
      <c r="I437" s="130"/>
      <c r="J437" s="130"/>
      <c r="K437" s="126"/>
      <c r="L437" s="126"/>
      <c r="M437" s="126"/>
      <c r="N437" s="126"/>
      <c r="O437" s="128"/>
      <c r="P437" s="126">
        <v>1846</v>
      </c>
      <c r="Q437" s="125">
        <v>5542</v>
      </c>
      <c r="R437" s="127"/>
      <c r="S437" s="126"/>
      <c r="T437" s="126"/>
      <c r="U437" s="126"/>
      <c r="V437" s="128"/>
      <c r="W437" s="126"/>
      <c r="X437" s="126"/>
      <c r="Y437" s="127"/>
      <c r="Z437" s="126"/>
      <c r="AA437" s="126"/>
      <c r="AB437" s="126"/>
      <c r="AC437" s="127"/>
      <c r="AD437" s="126"/>
      <c r="AE437" s="126"/>
      <c r="AF437" s="126"/>
      <c r="AG437" s="126"/>
      <c r="AH437" s="128"/>
    </row>
    <row r="438" spans="6:34" x14ac:dyDescent="0.25">
      <c r="F438" s="67">
        <f t="shared" si="6"/>
        <v>432</v>
      </c>
      <c r="G438" s="131"/>
      <c r="H438" s="130"/>
      <c r="I438" s="130"/>
      <c r="J438" s="130"/>
      <c r="K438" s="126"/>
      <c r="L438" s="126"/>
      <c r="M438" s="126"/>
      <c r="N438" s="126"/>
      <c r="O438" s="128"/>
      <c r="P438" s="126">
        <v>1843</v>
      </c>
      <c r="Q438" s="125">
        <v>300</v>
      </c>
      <c r="R438" s="127"/>
      <c r="S438" s="126"/>
      <c r="T438" s="126"/>
      <c r="U438" s="126"/>
      <c r="V438" s="128"/>
      <c r="W438" s="126"/>
      <c r="X438" s="126"/>
      <c r="Y438" s="127"/>
      <c r="Z438" s="126"/>
      <c r="AA438" s="126"/>
      <c r="AB438" s="126"/>
      <c r="AC438" s="127"/>
      <c r="AD438" s="126"/>
      <c r="AE438" s="126"/>
      <c r="AF438" s="126"/>
      <c r="AG438" s="126"/>
      <c r="AH438" s="128"/>
    </row>
    <row r="439" spans="6:34" x14ac:dyDescent="0.25">
      <c r="F439" s="67">
        <f t="shared" si="6"/>
        <v>433</v>
      </c>
      <c r="G439" s="131"/>
      <c r="H439" s="130"/>
      <c r="I439" s="130"/>
      <c r="J439" s="130"/>
      <c r="K439" s="126"/>
      <c r="L439" s="126"/>
      <c r="M439" s="126"/>
      <c r="N439" s="126"/>
      <c r="O439" s="128"/>
      <c r="P439" s="126">
        <v>1830</v>
      </c>
      <c r="Q439" s="125">
        <v>1379</v>
      </c>
      <c r="R439" s="127"/>
      <c r="S439" s="126"/>
      <c r="T439" s="126"/>
      <c r="U439" s="126"/>
      <c r="V439" s="128"/>
      <c r="W439" s="126"/>
      <c r="X439" s="126"/>
      <c r="Y439" s="127"/>
      <c r="Z439" s="126"/>
      <c r="AA439" s="126"/>
      <c r="AB439" s="126"/>
      <c r="AC439" s="127"/>
      <c r="AD439" s="126"/>
      <c r="AE439" s="126"/>
      <c r="AF439" s="126"/>
      <c r="AG439" s="126"/>
      <c r="AH439" s="128"/>
    </row>
    <row r="440" spans="6:34" x14ac:dyDescent="0.25">
      <c r="F440" s="67">
        <f t="shared" si="6"/>
        <v>434</v>
      </c>
      <c r="G440" s="131"/>
      <c r="H440" s="130"/>
      <c r="I440" s="130"/>
      <c r="J440" s="130"/>
      <c r="K440" s="126"/>
      <c r="L440" s="126"/>
      <c r="M440" s="126"/>
      <c r="N440" s="126"/>
      <c r="O440" s="128"/>
      <c r="P440" s="126">
        <v>1820</v>
      </c>
      <c r="Q440" s="125">
        <v>1380</v>
      </c>
      <c r="R440" s="127"/>
      <c r="S440" s="126"/>
      <c r="T440" s="126"/>
      <c r="U440" s="126"/>
      <c r="V440" s="128"/>
      <c r="W440" s="126"/>
      <c r="X440" s="126"/>
      <c r="Y440" s="127"/>
      <c r="Z440" s="126"/>
      <c r="AA440" s="126"/>
      <c r="AB440" s="126"/>
      <c r="AC440" s="127"/>
      <c r="AD440" s="126"/>
      <c r="AE440" s="126"/>
      <c r="AF440" s="126"/>
      <c r="AG440" s="126"/>
      <c r="AH440" s="128"/>
    </row>
    <row r="441" spans="6:34" x14ac:dyDescent="0.25">
      <c r="F441" s="67">
        <f t="shared" si="6"/>
        <v>435</v>
      </c>
      <c r="G441" s="131"/>
      <c r="H441" s="130"/>
      <c r="I441" s="130"/>
      <c r="J441" s="130"/>
      <c r="K441" s="126"/>
      <c r="L441" s="126"/>
      <c r="M441" s="126"/>
      <c r="N441" s="126"/>
      <c r="O441" s="128"/>
      <c r="P441" s="126">
        <v>1820</v>
      </c>
      <c r="Q441" s="125">
        <v>3183</v>
      </c>
      <c r="R441" s="127"/>
      <c r="S441" s="126"/>
      <c r="T441" s="126"/>
      <c r="U441" s="126"/>
      <c r="V441" s="128"/>
      <c r="W441" s="126"/>
      <c r="X441" s="126"/>
      <c r="Y441" s="127"/>
      <c r="Z441" s="126"/>
      <c r="AA441" s="126"/>
      <c r="AB441" s="126"/>
      <c r="AC441" s="127"/>
      <c r="AD441" s="126"/>
      <c r="AE441" s="126"/>
      <c r="AF441" s="126"/>
      <c r="AG441" s="126"/>
      <c r="AH441" s="128"/>
    </row>
    <row r="442" spans="6:34" x14ac:dyDescent="0.25">
      <c r="F442" s="67">
        <f t="shared" si="6"/>
        <v>436</v>
      </c>
      <c r="G442" s="131"/>
      <c r="H442" s="130"/>
      <c r="I442" s="130"/>
      <c r="J442" s="130"/>
      <c r="K442" s="126"/>
      <c r="L442" s="126"/>
      <c r="M442" s="126"/>
      <c r="N442" s="126"/>
      <c r="O442" s="128"/>
      <c r="P442" s="126">
        <v>1802</v>
      </c>
      <c r="Q442" s="125">
        <v>26282</v>
      </c>
      <c r="R442" s="127"/>
      <c r="S442" s="126"/>
      <c r="T442" s="126"/>
      <c r="U442" s="126"/>
      <c r="V442" s="128"/>
      <c r="W442" s="126"/>
      <c r="X442" s="126"/>
      <c r="Y442" s="127"/>
      <c r="Z442" s="126"/>
      <c r="AA442" s="126"/>
      <c r="AB442" s="126"/>
      <c r="AC442" s="127"/>
      <c r="AD442" s="126"/>
      <c r="AE442" s="126"/>
      <c r="AF442" s="126"/>
      <c r="AG442" s="126"/>
      <c r="AH442" s="128"/>
    </row>
    <row r="443" spans="6:34" x14ac:dyDescent="0.25">
      <c r="F443" s="67">
        <f t="shared" si="6"/>
        <v>437</v>
      </c>
      <c r="G443" s="131"/>
      <c r="H443" s="130"/>
      <c r="I443" s="130"/>
      <c r="J443" s="130"/>
      <c r="K443" s="126"/>
      <c r="L443" s="126"/>
      <c r="M443" s="126"/>
      <c r="N443" s="126"/>
      <c r="O443" s="128"/>
      <c r="P443" s="126">
        <v>1782</v>
      </c>
      <c r="Q443" s="125">
        <v>0</v>
      </c>
      <c r="R443" s="127"/>
      <c r="S443" s="126"/>
      <c r="T443" s="126"/>
      <c r="U443" s="126"/>
      <c r="V443" s="128"/>
      <c r="W443" s="126"/>
      <c r="X443" s="126"/>
      <c r="Y443" s="127"/>
      <c r="Z443" s="126"/>
      <c r="AA443" s="126"/>
      <c r="AB443" s="126"/>
      <c r="AC443" s="127"/>
      <c r="AD443" s="126"/>
      <c r="AE443" s="126"/>
      <c r="AF443" s="126"/>
      <c r="AG443" s="126"/>
      <c r="AH443" s="128"/>
    </row>
    <row r="444" spans="6:34" x14ac:dyDescent="0.25">
      <c r="F444" s="67">
        <f t="shared" si="6"/>
        <v>438</v>
      </c>
      <c r="G444" s="131"/>
      <c r="H444" s="130"/>
      <c r="I444" s="130"/>
      <c r="J444" s="130"/>
      <c r="K444" s="126"/>
      <c r="L444" s="126"/>
      <c r="M444" s="126"/>
      <c r="N444" s="126"/>
      <c r="O444" s="128"/>
      <c r="P444" s="126">
        <v>1780</v>
      </c>
      <c r="Q444" s="125">
        <v>2846</v>
      </c>
      <c r="R444" s="127"/>
      <c r="S444" s="126"/>
      <c r="T444" s="126"/>
      <c r="U444" s="126"/>
      <c r="V444" s="128"/>
      <c r="W444" s="126"/>
      <c r="X444" s="126"/>
      <c r="Y444" s="127"/>
      <c r="Z444" s="126"/>
      <c r="AA444" s="126"/>
      <c r="AB444" s="126"/>
      <c r="AC444" s="127"/>
      <c r="AD444" s="126"/>
      <c r="AE444" s="126"/>
      <c r="AF444" s="126"/>
      <c r="AG444" s="126"/>
      <c r="AH444" s="128"/>
    </row>
    <row r="445" spans="6:34" x14ac:dyDescent="0.25">
      <c r="F445" s="67">
        <f t="shared" si="6"/>
        <v>439</v>
      </c>
      <c r="G445" s="131"/>
      <c r="H445" s="130"/>
      <c r="I445" s="130"/>
      <c r="J445" s="130"/>
      <c r="K445" s="126"/>
      <c r="L445" s="126"/>
      <c r="M445" s="126"/>
      <c r="N445" s="126"/>
      <c r="O445" s="128"/>
      <c r="P445" s="126">
        <v>1775</v>
      </c>
      <c r="Q445" s="125">
        <v>1623</v>
      </c>
      <c r="R445" s="127"/>
      <c r="S445" s="126"/>
      <c r="T445" s="126"/>
      <c r="U445" s="126"/>
      <c r="V445" s="128"/>
      <c r="W445" s="126"/>
      <c r="X445" s="126"/>
      <c r="Y445" s="127"/>
      <c r="Z445" s="126"/>
      <c r="AA445" s="126"/>
      <c r="AB445" s="126"/>
      <c r="AC445" s="127"/>
      <c r="AD445" s="126"/>
      <c r="AE445" s="126"/>
      <c r="AF445" s="126"/>
      <c r="AG445" s="126"/>
      <c r="AH445" s="128"/>
    </row>
    <row r="446" spans="6:34" x14ac:dyDescent="0.25">
      <c r="F446" s="67">
        <f t="shared" si="6"/>
        <v>440</v>
      </c>
      <c r="G446" s="131"/>
      <c r="H446" s="130"/>
      <c r="I446" s="130"/>
      <c r="J446" s="130"/>
      <c r="K446" s="126"/>
      <c r="L446" s="126"/>
      <c r="M446" s="126"/>
      <c r="N446" s="126"/>
      <c r="O446" s="128"/>
      <c r="P446" s="126">
        <v>1774</v>
      </c>
      <c r="Q446" s="125">
        <v>2620</v>
      </c>
      <c r="R446" s="127"/>
      <c r="S446" s="126"/>
      <c r="T446" s="126"/>
      <c r="U446" s="126"/>
      <c r="V446" s="128"/>
      <c r="W446" s="126"/>
      <c r="X446" s="126"/>
      <c r="Y446" s="127"/>
      <c r="Z446" s="126"/>
      <c r="AA446" s="126"/>
      <c r="AB446" s="126"/>
      <c r="AC446" s="127"/>
      <c r="AD446" s="126"/>
      <c r="AE446" s="126"/>
      <c r="AF446" s="126"/>
      <c r="AG446" s="126"/>
      <c r="AH446" s="128"/>
    </row>
    <row r="447" spans="6:34" x14ac:dyDescent="0.25">
      <c r="F447" s="67">
        <f t="shared" si="6"/>
        <v>441</v>
      </c>
      <c r="G447" s="131"/>
      <c r="H447" s="130"/>
      <c r="I447" s="130"/>
      <c r="J447" s="130"/>
      <c r="K447" s="126"/>
      <c r="L447" s="126"/>
      <c r="M447" s="126"/>
      <c r="N447" s="126"/>
      <c r="O447" s="128"/>
      <c r="P447" s="126">
        <v>1752</v>
      </c>
      <c r="Q447" s="125">
        <v>1520</v>
      </c>
      <c r="R447" s="127"/>
      <c r="S447" s="126"/>
      <c r="T447" s="126"/>
      <c r="U447" s="126"/>
      <c r="V447" s="128"/>
      <c r="W447" s="126"/>
      <c r="X447" s="126"/>
      <c r="Y447" s="127"/>
      <c r="Z447" s="126"/>
      <c r="AA447" s="126"/>
      <c r="AB447" s="126"/>
      <c r="AC447" s="127"/>
      <c r="AD447" s="126"/>
      <c r="AE447" s="126"/>
      <c r="AF447" s="126"/>
      <c r="AG447" s="126"/>
      <c r="AH447" s="128"/>
    </row>
    <row r="448" spans="6:34" x14ac:dyDescent="0.25">
      <c r="F448" s="67">
        <f t="shared" si="6"/>
        <v>442</v>
      </c>
      <c r="G448" s="131"/>
      <c r="H448" s="130"/>
      <c r="I448" s="130"/>
      <c r="J448" s="130"/>
      <c r="K448" s="126"/>
      <c r="L448" s="126"/>
      <c r="M448" s="126"/>
      <c r="N448" s="126"/>
      <c r="O448" s="128"/>
      <c r="P448" s="126">
        <v>1749</v>
      </c>
      <c r="Q448" s="125">
        <v>960</v>
      </c>
      <c r="R448" s="127"/>
      <c r="S448" s="126"/>
      <c r="T448" s="126"/>
      <c r="U448" s="126"/>
      <c r="V448" s="128"/>
      <c r="W448" s="126"/>
      <c r="X448" s="126"/>
      <c r="Y448" s="127"/>
      <c r="Z448" s="126"/>
      <c r="AA448" s="126"/>
      <c r="AB448" s="126"/>
      <c r="AC448" s="127"/>
      <c r="AD448" s="126"/>
      <c r="AE448" s="126"/>
      <c r="AF448" s="126"/>
      <c r="AG448" s="126"/>
      <c r="AH448" s="128"/>
    </row>
    <row r="449" spans="6:34" x14ac:dyDescent="0.25">
      <c r="F449" s="67">
        <f t="shared" si="6"/>
        <v>443</v>
      </c>
      <c r="G449" s="131"/>
      <c r="H449" s="130"/>
      <c r="I449" s="130"/>
      <c r="J449" s="130"/>
      <c r="K449" s="126"/>
      <c r="L449" s="126"/>
      <c r="M449" s="126"/>
      <c r="N449" s="126"/>
      <c r="O449" s="128"/>
      <c r="P449" s="126">
        <v>1745</v>
      </c>
      <c r="Q449" s="125">
        <v>2480</v>
      </c>
      <c r="R449" s="127"/>
      <c r="S449" s="126"/>
      <c r="T449" s="126"/>
      <c r="U449" s="126"/>
      <c r="V449" s="128"/>
      <c r="W449" s="126"/>
      <c r="X449" s="126"/>
      <c r="Y449" s="127"/>
      <c r="Z449" s="126"/>
      <c r="AA449" s="126"/>
      <c r="AB449" s="126"/>
      <c r="AC449" s="127"/>
      <c r="AD449" s="126"/>
      <c r="AE449" s="126"/>
      <c r="AF449" s="126"/>
      <c r="AG449" s="126"/>
      <c r="AH449" s="128"/>
    </row>
    <row r="450" spans="6:34" x14ac:dyDescent="0.25">
      <c r="F450" s="67">
        <f t="shared" si="6"/>
        <v>444</v>
      </c>
      <c r="G450" s="131"/>
      <c r="H450" s="130"/>
      <c r="I450" s="130"/>
      <c r="J450" s="130"/>
      <c r="K450" s="126"/>
      <c r="L450" s="126"/>
      <c r="M450" s="126"/>
      <c r="N450" s="126"/>
      <c r="O450" s="128"/>
      <c r="P450" s="126">
        <v>1744</v>
      </c>
      <c r="Q450" s="125">
        <v>1000</v>
      </c>
      <c r="R450" s="127"/>
      <c r="S450" s="126"/>
      <c r="T450" s="126"/>
      <c r="U450" s="126"/>
      <c r="V450" s="128"/>
      <c r="W450" s="126"/>
      <c r="X450" s="126"/>
      <c r="Y450" s="127"/>
      <c r="Z450" s="126"/>
      <c r="AA450" s="126"/>
      <c r="AB450" s="126"/>
      <c r="AC450" s="127"/>
      <c r="AD450" s="126"/>
      <c r="AE450" s="126"/>
      <c r="AF450" s="126"/>
      <c r="AG450" s="126"/>
      <c r="AH450" s="128"/>
    </row>
    <row r="451" spans="6:34" x14ac:dyDescent="0.25">
      <c r="F451" s="67">
        <f t="shared" si="6"/>
        <v>445</v>
      </c>
      <c r="G451" s="131"/>
      <c r="H451" s="130"/>
      <c r="I451" s="130"/>
      <c r="J451" s="130"/>
      <c r="K451" s="126"/>
      <c r="L451" s="126"/>
      <c r="M451" s="126"/>
      <c r="N451" s="126"/>
      <c r="O451" s="128"/>
      <c r="P451" s="126">
        <v>1729</v>
      </c>
      <c r="Q451" s="125">
        <v>80</v>
      </c>
      <c r="R451" s="127"/>
      <c r="S451" s="126"/>
      <c r="T451" s="126"/>
      <c r="U451" s="126"/>
      <c r="V451" s="128"/>
      <c r="W451" s="126"/>
      <c r="X451" s="126"/>
      <c r="Y451" s="127"/>
      <c r="Z451" s="126"/>
      <c r="AA451" s="126"/>
      <c r="AB451" s="126"/>
      <c r="AC451" s="127"/>
      <c r="AD451" s="126"/>
      <c r="AE451" s="126"/>
      <c r="AF451" s="126"/>
      <c r="AG451" s="126"/>
      <c r="AH451" s="128"/>
    </row>
    <row r="452" spans="6:34" x14ac:dyDescent="0.25">
      <c r="F452" s="67">
        <f t="shared" si="6"/>
        <v>446</v>
      </c>
      <c r="G452" s="131"/>
      <c r="H452" s="130"/>
      <c r="I452" s="130"/>
      <c r="J452" s="130"/>
      <c r="K452" s="126"/>
      <c r="L452" s="126"/>
      <c r="M452" s="126"/>
      <c r="N452" s="126"/>
      <c r="O452" s="128"/>
      <c r="P452" s="126">
        <v>1713</v>
      </c>
      <c r="Q452" s="125">
        <v>1479</v>
      </c>
      <c r="R452" s="127"/>
      <c r="S452" s="126"/>
      <c r="T452" s="126"/>
      <c r="U452" s="126"/>
      <c r="V452" s="128"/>
      <c r="W452" s="126"/>
      <c r="X452" s="126"/>
      <c r="Y452" s="127"/>
      <c r="Z452" s="126"/>
      <c r="AA452" s="126"/>
      <c r="AB452" s="126"/>
      <c r="AC452" s="127"/>
      <c r="AD452" s="126"/>
      <c r="AE452" s="126"/>
      <c r="AF452" s="126"/>
      <c r="AG452" s="126"/>
      <c r="AH452" s="128"/>
    </row>
    <row r="453" spans="6:34" x14ac:dyDescent="0.25">
      <c r="F453" s="67">
        <f t="shared" si="6"/>
        <v>447</v>
      </c>
      <c r="G453" s="131"/>
      <c r="H453" s="130"/>
      <c r="I453" s="130"/>
      <c r="J453" s="130"/>
      <c r="K453" s="126"/>
      <c r="L453" s="126"/>
      <c r="M453" s="126"/>
      <c r="N453" s="126"/>
      <c r="O453" s="128"/>
      <c r="P453" s="126">
        <v>1710</v>
      </c>
      <c r="Q453" s="125">
        <v>881</v>
      </c>
      <c r="R453" s="127"/>
      <c r="S453" s="126"/>
      <c r="T453" s="126"/>
      <c r="U453" s="126"/>
      <c r="V453" s="128"/>
      <c r="W453" s="126"/>
      <c r="X453" s="126"/>
      <c r="Y453" s="127"/>
      <c r="Z453" s="126"/>
      <c r="AA453" s="126"/>
      <c r="AB453" s="126"/>
      <c r="AC453" s="127"/>
      <c r="AD453" s="126"/>
      <c r="AE453" s="126"/>
      <c r="AF453" s="126"/>
      <c r="AG453" s="126"/>
      <c r="AH453" s="128"/>
    </row>
    <row r="454" spans="6:34" x14ac:dyDescent="0.25">
      <c r="F454" s="67">
        <f t="shared" si="6"/>
        <v>448</v>
      </c>
      <c r="G454" s="131"/>
      <c r="H454" s="130"/>
      <c r="I454" s="130"/>
      <c r="J454" s="130"/>
      <c r="K454" s="126"/>
      <c r="L454" s="126"/>
      <c r="M454" s="126"/>
      <c r="N454" s="126"/>
      <c r="O454" s="128"/>
      <c r="P454" s="126">
        <v>1705</v>
      </c>
      <c r="Q454" s="125">
        <v>1221</v>
      </c>
      <c r="R454" s="127"/>
      <c r="S454" s="126"/>
      <c r="T454" s="126"/>
      <c r="U454" s="126"/>
      <c r="V454" s="128"/>
      <c r="W454" s="126"/>
      <c r="X454" s="126"/>
      <c r="Y454" s="127"/>
      <c r="Z454" s="126"/>
      <c r="AA454" s="126"/>
      <c r="AB454" s="126"/>
      <c r="AC454" s="127"/>
      <c r="AD454" s="126"/>
      <c r="AE454" s="126"/>
      <c r="AF454" s="126"/>
      <c r="AG454" s="126"/>
      <c r="AH454" s="128"/>
    </row>
    <row r="455" spans="6:34" x14ac:dyDescent="0.25">
      <c r="F455" s="67">
        <f t="shared" si="6"/>
        <v>449</v>
      </c>
      <c r="G455" s="131"/>
      <c r="H455" s="130"/>
      <c r="I455" s="130"/>
      <c r="J455" s="130"/>
      <c r="K455" s="126"/>
      <c r="L455" s="126"/>
      <c r="M455" s="126"/>
      <c r="N455" s="126"/>
      <c r="O455" s="128"/>
      <c r="P455" s="126">
        <v>1703</v>
      </c>
      <c r="Q455" s="125">
        <v>933</v>
      </c>
      <c r="R455" s="127"/>
      <c r="S455" s="126"/>
      <c r="T455" s="126"/>
      <c r="U455" s="126"/>
      <c r="V455" s="128"/>
      <c r="W455" s="126"/>
      <c r="X455" s="126"/>
      <c r="Y455" s="127"/>
      <c r="Z455" s="126"/>
      <c r="AA455" s="126"/>
      <c r="AB455" s="126"/>
      <c r="AC455" s="127"/>
      <c r="AD455" s="126"/>
      <c r="AE455" s="126"/>
      <c r="AF455" s="126"/>
      <c r="AG455" s="126"/>
      <c r="AH455" s="128"/>
    </row>
    <row r="456" spans="6:34" x14ac:dyDescent="0.25">
      <c r="F456" s="67">
        <f t="shared" si="6"/>
        <v>450</v>
      </c>
      <c r="G456" s="131"/>
      <c r="H456" s="130"/>
      <c r="I456" s="130"/>
      <c r="J456" s="130"/>
      <c r="K456" s="126"/>
      <c r="L456" s="126"/>
      <c r="M456" s="126"/>
      <c r="N456" s="126"/>
      <c r="O456" s="128"/>
      <c r="P456" s="126">
        <v>1699</v>
      </c>
      <c r="Q456" s="125">
        <v>463</v>
      </c>
      <c r="R456" s="127"/>
      <c r="S456" s="126"/>
      <c r="T456" s="126"/>
      <c r="U456" s="126"/>
      <c r="V456" s="128"/>
      <c r="W456" s="126"/>
      <c r="X456" s="126"/>
      <c r="Y456" s="127"/>
      <c r="Z456" s="126"/>
      <c r="AA456" s="126"/>
      <c r="AB456" s="126"/>
      <c r="AC456" s="127"/>
      <c r="AD456" s="126"/>
      <c r="AE456" s="126"/>
      <c r="AF456" s="126"/>
      <c r="AG456" s="126"/>
      <c r="AH456" s="128"/>
    </row>
    <row r="457" spans="6:34" x14ac:dyDescent="0.25">
      <c r="F457" s="67">
        <f t="shared" ref="F457:F520" si="7">F456+1</f>
        <v>451</v>
      </c>
      <c r="G457" s="131"/>
      <c r="H457" s="130"/>
      <c r="I457" s="130"/>
      <c r="J457" s="130"/>
      <c r="K457" s="126"/>
      <c r="L457" s="126"/>
      <c r="M457" s="126"/>
      <c r="N457" s="126"/>
      <c r="O457" s="128"/>
      <c r="P457" s="126">
        <v>1698</v>
      </c>
      <c r="Q457" s="125">
        <v>1362</v>
      </c>
      <c r="R457" s="127"/>
      <c r="S457" s="126"/>
      <c r="T457" s="126"/>
      <c r="U457" s="126"/>
      <c r="V457" s="128"/>
      <c r="W457" s="126"/>
      <c r="X457" s="126"/>
      <c r="Y457" s="127"/>
      <c r="Z457" s="126"/>
      <c r="AA457" s="126"/>
      <c r="AB457" s="126"/>
      <c r="AC457" s="127"/>
      <c r="AD457" s="126"/>
      <c r="AE457" s="126"/>
      <c r="AF457" s="126"/>
      <c r="AG457" s="126"/>
      <c r="AH457" s="128"/>
    </row>
    <row r="458" spans="6:34" x14ac:dyDescent="0.25">
      <c r="F458" s="67">
        <f t="shared" si="7"/>
        <v>452</v>
      </c>
      <c r="G458" s="131"/>
      <c r="H458" s="130"/>
      <c r="I458" s="130"/>
      <c r="J458" s="130"/>
      <c r="K458" s="126"/>
      <c r="L458" s="126"/>
      <c r="M458" s="126"/>
      <c r="N458" s="126"/>
      <c r="O458" s="128"/>
      <c r="P458" s="126">
        <v>1680</v>
      </c>
      <c r="Q458" s="125">
        <v>97973</v>
      </c>
      <c r="R458" s="127"/>
      <c r="S458" s="126"/>
      <c r="T458" s="126"/>
      <c r="U458" s="126"/>
      <c r="V458" s="128"/>
      <c r="W458" s="126"/>
      <c r="X458" s="126"/>
      <c r="Y458" s="127"/>
      <c r="Z458" s="126"/>
      <c r="AA458" s="126"/>
      <c r="AB458" s="126"/>
      <c r="AC458" s="127"/>
      <c r="AD458" s="126"/>
      <c r="AE458" s="126"/>
      <c r="AF458" s="126"/>
      <c r="AG458" s="126"/>
      <c r="AH458" s="128"/>
    </row>
    <row r="459" spans="6:34" x14ac:dyDescent="0.25">
      <c r="F459" s="67">
        <f t="shared" si="7"/>
        <v>453</v>
      </c>
      <c r="G459" s="131"/>
      <c r="H459" s="130"/>
      <c r="I459" s="130"/>
      <c r="J459" s="130"/>
      <c r="K459" s="126"/>
      <c r="L459" s="126"/>
      <c r="M459" s="126"/>
      <c r="N459" s="126"/>
      <c r="O459" s="128"/>
      <c r="P459" s="126">
        <v>1680</v>
      </c>
      <c r="Q459" s="125">
        <v>2992</v>
      </c>
      <c r="R459" s="127"/>
      <c r="S459" s="126"/>
      <c r="T459" s="126"/>
      <c r="U459" s="126"/>
      <c r="V459" s="128"/>
      <c r="W459" s="126"/>
      <c r="X459" s="126"/>
      <c r="Y459" s="127"/>
      <c r="Z459" s="126"/>
      <c r="AA459" s="126"/>
      <c r="AB459" s="126"/>
      <c r="AC459" s="127"/>
      <c r="AD459" s="126"/>
      <c r="AE459" s="126"/>
      <c r="AF459" s="126"/>
      <c r="AG459" s="126"/>
      <c r="AH459" s="128"/>
    </row>
    <row r="460" spans="6:34" x14ac:dyDescent="0.25">
      <c r="F460" s="67">
        <f t="shared" si="7"/>
        <v>454</v>
      </c>
      <c r="G460" s="131"/>
      <c r="H460" s="130"/>
      <c r="I460" s="130"/>
      <c r="J460" s="130"/>
      <c r="K460" s="126"/>
      <c r="L460" s="126"/>
      <c r="M460" s="126"/>
      <c r="N460" s="126"/>
      <c r="O460" s="128"/>
      <c r="P460" s="126">
        <v>1676</v>
      </c>
      <c r="Q460" s="125">
        <v>2164</v>
      </c>
      <c r="R460" s="127"/>
      <c r="S460" s="126"/>
      <c r="T460" s="126"/>
      <c r="U460" s="126"/>
      <c r="V460" s="128"/>
      <c r="W460" s="126"/>
      <c r="X460" s="126"/>
      <c r="Y460" s="127"/>
      <c r="Z460" s="126"/>
      <c r="AA460" s="126"/>
      <c r="AB460" s="126"/>
      <c r="AC460" s="127"/>
      <c r="AD460" s="126"/>
      <c r="AE460" s="126"/>
      <c r="AF460" s="126"/>
      <c r="AG460" s="126"/>
      <c r="AH460" s="128"/>
    </row>
    <row r="461" spans="6:34" x14ac:dyDescent="0.25">
      <c r="F461" s="67">
        <f t="shared" si="7"/>
        <v>455</v>
      </c>
      <c r="G461" s="131"/>
      <c r="H461" s="130"/>
      <c r="I461" s="130"/>
      <c r="J461" s="130"/>
      <c r="K461" s="126"/>
      <c r="L461" s="126"/>
      <c r="M461" s="126"/>
      <c r="N461" s="126"/>
      <c r="O461" s="128"/>
      <c r="P461" s="126">
        <v>1675</v>
      </c>
      <c r="Q461" s="125">
        <v>2050</v>
      </c>
      <c r="R461" s="127"/>
      <c r="S461" s="126"/>
      <c r="T461" s="126"/>
      <c r="U461" s="126"/>
      <c r="V461" s="128"/>
      <c r="W461" s="126"/>
      <c r="X461" s="126"/>
      <c r="Y461" s="127"/>
      <c r="Z461" s="126"/>
      <c r="AA461" s="126"/>
      <c r="AB461" s="126"/>
      <c r="AC461" s="127"/>
      <c r="AD461" s="126"/>
      <c r="AE461" s="126"/>
      <c r="AF461" s="126"/>
      <c r="AG461" s="126"/>
      <c r="AH461" s="128"/>
    </row>
    <row r="462" spans="6:34" x14ac:dyDescent="0.25">
      <c r="F462" s="67">
        <f t="shared" si="7"/>
        <v>456</v>
      </c>
      <c r="G462" s="131"/>
      <c r="H462" s="130"/>
      <c r="I462" s="130"/>
      <c r="J462" s="130"/>
      <c r="K462" s="126"/>
      <c r="L462" s="126"/>
      <c r="M462" s="126"/>
      <c r="N462" s="126"/>
      <c r="O462" s="128"/>
      <c r="P462" s="126">
        <v>1670</v>
      </c>
      <c r="Q462" s="125">
        <v>2816</v>
      </c>
      <c r="R462" s="127"/>
      <c r="S462" s="126"/>
      <c r="T462" s="126"/>
      <c r="U462" s="126"/>
      <c r="V462" s="128"/>
      <c r="W462" s="126"/>
      <c r="X462" s="126"/>
      <c r="Y462" s="127"/>
      <c r="Z462" s="126"/>
      <c r="AA462" s="126"/>
      <c r="AB462" s="126"/>
      <c r="AC462" s="127"/>
      <c r="AD462" s="126"/>
      <c r="AE462" s="126"/>
      <c r="AF462" s="126"/>
      <c r="AG462" s="126"/>
      <c r="AH462" s="128"/>
    </row>
    <row r="463" spans="6:34" x14ac:dyDescent="0.25">
      <c r="F463" s="67">
        <f t="shared" si="7"/>
        <v>457</v>
      </c>
      <c r="G463" s="131"/>
      <c r="H463" s="130"/>
      <c r="I463" s="130"/>
      <c r="J463" s="130"/>
      <c r="K463" s="126"/>
      <c r="L463" s="126"/>
      <c r="M463" s="126"/>
      <c r="N463" s="126"/>
      <c r="O463" s="128"/>
      <c r="P463" s="126">
        <v>1663</v>
      </c>
      <c r="Q463" s="125">
        <v>1340</v>
      </c>
      <c r="R463" s="127"/>
      <c r="S463" s="126"/>
      <c r="T463" s="126"/>
      <c r="U463" s="126"/>
      <c r="V463" s="128"/>
      <c r="W463" s="126"/>
      <c r="X463" s="126"/>
      <c r="Y463" s="127"/>
      <c r="Z463" s="126"/>
      <c r="AA463" s="126"/>
      <c r="AB463" s="126"/>
      <c r="AC463" s="127"/>
      <c r="AD463" s="126"/>
      <c r="AE463" s="126"/>
      <c r="AF463" s="126"/>
      <c r="AG463" s="126"/>
      <c r="AH463" s="128"/>
    </row>
    <row r="464" spans="6:34" x14ac:dyDescent="0.25">
      <c r="F464" s="67">
        <f t="shared" si="7"/>
        <v>458</v>
      </c>
      <c r="G464" s="131"/>
      <c r="H464" s="130"/>
      <c r="I464" s="130"/>
      <c r="J464" s="130"/>
      <c r="K464" s="126"/>
      <c r="L464" s="126"/>
      <c r="M464" s="126"/>
      <c r="N464" s="126"/>
      <c r="O464" s="128"/>
      <c r="P464" s="126">
        <v>1652</v>
      </c>
      <c r="Q464" s="125">
        <v>1406</v>
      </c>
      <c r="R464" s="127"/>
      <c r="S464" s="126"/>
      <c r="T464" s="126"/>
      <c r="U464" s="126"/>
      <c r="V464" s="128"/>
      <c r="W464" s="126"/>
      <c r="X464" s="126"/>
      <c r="Y464" s="127"/>
      <c r="Z464" s="126"/>
      <c r="AA464" s="126"/>
      <c r="AB464" s="126"/>
      <c r="AC464" s="127"/>
      <c r="AD464" s="126"/>
      <c r="AE464" s="126"/>
      <c r="AF464" s="126"/>
      <c r="AG464" s="126"/>
      <c r="AH464" s="128"/>
    </row>
    <row r="465" spans="6:34" x14ac:dyDescent="0.25">
      <c r="F465" s="67">
        <f t="shared" si="7"/>
        <v>459</v>
      </c>
      <c r="G465" s="131"/>
      <c r="H465" s="130"/>
      <c r="I465" s="130"/>
      <c r="J465" s="130"/>
      <c r="K465" s="126"/>
      <c r="L465" s="126"/>
      <c r="M465" s="126"/>
      <c r="N465" s="126"/>
      <c r="O465" s="128"/>
      <c r="P465" s="126">
        <v>1649</v>
      </c>
      <c r="Q465" s="125">
        <v>731</v>
      </c>
      <c r="R465" s="127"/>
      <c r="S465" s="126"/>
      <c r="T465" s="126"/>
      <c r="U465" s="126"/>
      <c r="V465" s="128"/>
      <c r="W465" s="126"/>
      <c r="X465" s="126"/>
      <c r="Y465" s="127"/>
      <c r="Z465" s="126"/>
      <c r="AA465" s="126"/>
      <c r="AB465" s="126"/>
      <c r="AC465" s="127"/>
      <c r="AD465" s="126"/>
      <c r="AE465" s="126"/>
      <c r="AF465" s="126"/>
      <c r="AG465" s="126"/>
      <c r="AH465" s="128"/>
    </row>
    <row r="466" spans="6:34" x14ac:dyDescent="0.25">
      <c r="F466" s="67">
        <f t="shared" si="7"/>
        <v>460</v>
      </c>
      <c r="G466" s="131"/>
      <c r="H466" s="130"/>
      <c r="I466" s="130"/>
      <c r="J466" s="130"/>
      <c r="K466" s="126"/>
      <c r="L466" s="126"/>
      <c r="M466" s="126"/>
      <c r="N466" s="126"/>
      <c r="O466" s="128"/>
      <c r="P466" s="126">
        <v>1645</v>
      </c>
      <c r="Q466" s="125">
        <v>2214</v>
      </c>
      <c r="R466" s="127"/>
      <c r="S466" s="126"/>
      <c r="T466" s="126"/>
      <c r="U466" s="126"/>
      <c r="V466" s="128"/>
      <c r="W466" s="126"/>
      <c r="X466" s="126"/>
      <c r="Y466" s="127"/>
      <c r="Z466" s="126"/>
      <c r="AA466" s="126"/>
      <c r="AB466" s="126"/>
      <c r="AC466" s="127"/>
      <c r="AD466" s="126"/>
      <c r="AE466" s="126"/>
      <c r="AF466" s="126"/>
      <c r="AG466" s="126"/>
      <c r="AH466" s="128"/>
    </row>
    <row r="467" spans="6:34" x14ac:dyDescent="0.25">
      <c r="F467" s="67">
        <f t="shared" si="7"/>
        <v>461</v>
      </c>
      <c r="G467" s="131"/>
      <c r="H467" s="130"/>
      <c r="I467" s="130"/>
      <c r="J467" s="130"/>
      <c r="K467" s="126"/>
      <c r="L467" s="126"/>
      <c r="M467" s="126"/>
      <c r="N467" s="126"/>
      <c r="O467" s="128"/>
      <c r="P467" s="126">
        <v>1643</v>
      </c>
      <c r="Q467" s="125">
        <v>1748</v>
      </c>
      <c r="R467" s="127"/>
      <c r="S467" s="126"/>
      <c r="T467" s="126"/>
      <c r="U467" s="126"/>
      <c r="V467" s="128"/>
      <c r="W467" s="126"/>
      <c r="X467" s="126"/>
      <c r="Y467" s="127"/>
      <c r="Z467" s="126"/>
      <c r="AA467" s="126"/>
      <c r="AB467" s="126"/>
      <c r="AC467" s="127"/>
      <c r="AD467" s="126"/>
      <c r="AE467" s="126"/>
      <c r="AF467" s="126"/>
      <c r="AG467" s="126"/>
      <c r="AH467" s="128"/>
    </row>
    <row r="468" spans="6:34" x14ac:dyDescent="0.25">
      <c r="F468" s="67">
        <f t="shared" si="7"/>
        <v>462</v>
      </c>
      <c r="G468" s="131"/>
      <c r="H468" s="130"/>
      <c r="I468" s="130"/>
      <c r="J468" s="130"/>
      <c r="K468" s="126"/>
      <c r="L468" s="126"/>
      <c r="M468" s="126"/>
      <c r="N468" s="126"/>
      <c r="O468" s="128"/>
      <c r="P468" s="126">
        <v>1642</v>
      </c>
      <c r="Q468" s="125">
        <v>1095</v>
      </c>
      <c r="R468" s="127"/>
      <c r="S468" s="126"/>
      <c r="T468" s="126"/>
      <c r="U468" s="126"/>
      <c r="V468" s="128"/>
      <c r="W468" s="126"/>
      <c r="X468" s="126"/>
      <c r="Y468" s="127"/>
      <c r="Z468" s="126"/>
      <c r="AA468" s="126"/>
      <c r="AB468" s="126"/>
      <c r="AC468" s="127"/>
      <c r="AD468" s="126"/>
      <c r="AE468" s="126"/>
      <c r="AF468" s="126"/>
      <c r="AG468" s="126"/>
      <c r="AH468" s="128"/>
    </row>
    <row r="469" spans="6:34" x14ac:dyDescent="0.25">
      <c r="F469" s="67">
        <f t="shared" si="7"/>
        <v>463</v>
      </c>
      <c r="G469" s="131"/>
      <c r="H469" s="130"/>
      <c r="I469" s="130"/>
      <c r="J469" s="130"/>
      <c r="K469" s="126"/>
      <c r="L469" s="126"/>
      <c r="M469" s="126"/>
      <c r="N469" s="126"/>
      <c r="O469" s="128"/>
      <c r="P469" s="126">
        <v>1638</v>
      </c>
      <c r="Q469" s="125">
        <v>520</v>
      </c>
      <c r="R469" s="127"/>
      <c r="S469" s="126"/>
      <c r="T469" s="126"/>
      <c r="U469" s="126"/>
      <c r="V469" s="128"/>
      <c r="W469" s="126"/>
      <c r="X469" s="126"/>
      <c r="Y469" s="127"/>
      <c r="Z469" s="126"/>
      <c r="AA469" s="126"/>
      <c r="AB469" s="126"/>
      <c r="AC469" s="127"/>
      <c r="AD469" s="126"/>
      <c r="AE469" s="126"/>
      <c r="AF469" s="126"/>
      <c r="AG469" s="126"/>
      <c r="AH469" s="128"/>
    </row>
    <row r="470" spans="6:34" x14ac:dyDescent="0.25">
      <c r="F470" s="67">
        <f t="shared" si="7"/>
        <v>464</v>
      </c>
      <c r="G470" s="131"/>
      <c r="H470" s="130"/>
      <c r="I470" s="130"/>
      <c r="J470" s="130"/>
      <c r="K470" s="126"/>
      <c r="L470" s="126"/>
      <c r="M470" s="126"/>
      <c r="N470" s="126"/>
      <c r="O470" s="128"/>
      <c r="P470" s="126">
        <v>1629</v>
      </c>
      <c r="Q470" s="125">
        <v>718</v>
      </c>
      <c r="R470" s="127"/>
      <c r="S470" s="126"/>
      <c r="T470" s="126"/>
      <c r="U470" s="126"/>
      <c r="V470" s="128"/>
      <c r="W470" s="126"/>
      <c r="X470" s="126"/>
      <c r="Y470" s="127"/>
      <c r="Z470" s="126"/>
      <c r="AA470" s="126"/>
      <c r="AB470" s="126"/>
      <c r="AC470" s="127"/>
      <c r="AD470" s="126"/>
      <c r="AE470" s="126"/>
      <c r="AF470" s="126"/>
      <c r="AG470" s="126"/>
      <c r="AH470" s="128"/>
    </row>
    <row r="471" spans="6:34" x14ac:dyDescent="0.25">
      <c r="F471" s="67">
        <f t="shared" si="7"/>
        <v>465</v>
      </c>
      <c r="G471" s="131"/>
      <c r="H471" s="130"/>
      <c r="I471" s="130"/>
      <c r="J471" s="130"/>
      <c r="K471" s="126"/>
      <c r="L471" s="126"/>
      <c r="M471" s="126"/>
      <c r="N471" s="126"/>
      <c r="O471" s="128"/>
      <c r="P471" s="126">
        <v>1615</v>
      </c>
      <c r="Q471" s="125">
        <v>1701</v>
      </c>
      <c r="R471" s="127"/>
      <c r="S471" s="126"/>
      <c r="T471" s="126"/>
      <c r="U471" s="126"/>
      <c r="V471" s="128"/>
      <c r="W471" s="126"/>
      <c r="X471" s="126"/>
      <c r="Y471" s="127"/>
      <c r="Z471" s="126"/>
      <c r="AA471" s="126"/>
      <c r="AB471" s="126"/>
      <c r="AC471" s="127"/>
      <c r="AD471" s="126"/>
      <c r="AE471" s="126"/>
      <c r="AF471" s="126"/>
      <c r="AG471" s="126"/>
      <c r="AH471" s="128"/>
    </row>
    <row r="472" spans="6:34" x14ac:dyDescent="0.25">
      <c r="F472" s="67">
        <f t="shared" si="7"/>
        <v>466</v>
      </c>
      <c r="G472" s="131"/>
      <c r="H472" s="130"/>
      <c r="I472" s="130"/>
      <c r="J472" s="130"/>
      <c r="K472" s="126"/>
      <c r="L472" s="126"/>
      <c r="M472" s="126"/>
      <c r="N472" s="126"/>
      <c r="O472" s="128"/>
      <c r="P472" s="126">
        <v>1605</v>
      </c>
      <c r="Q472" s="125">
        <v>634</v>
      </c>
      <c r="R472" s="127"/>
      <c r="S472" s="126"/>
      <c r="T472" s="126"/>
      <c r="U472" s="126"/>
      <c r="V472" s="128"/>
      <c r="W472" s="126"/>
      <c r="X472" s="126"/>
      <c r="Y472" s="127"/>
      <c r="Z472" s="126"/>
      <c r="AA472" s="126"/>
      <c r="AB472" s="126"/>
      <c r="AC472" s="127"/>
      <c r="AD472" s="126"/>
      <c r="AE472" s="126"/>
      <c r="AF472" s="126"/>
      <c r="AG472" s="126"/>
      <c r="AH472" s="128"/>
    </row>
    <row r="473" spans="6:34" x14ac:dyDescent="0.25">
      <c r="F473" s="67">
        <f t="shared" si="7"/>
        <v>467</v>
      </c>
      <c r="G473" s="131"/>
      <c r="H473" s="130"/>
      <c r="I473" s="130"/>
      <c r="J473" s="130"/>
      <c r="K473" s="126"/>
      <c r="L473" s="126"/>
      <c r="M473" s="126"/>
      <c r="N473" s="126"/>
      <c r="O473" s="128"/>
      <c r="P473" s="126">
        <v>1595</v>
      </c>
      <c r="Q473" s="125">
        <v>2924</v>
      </c>
      <c r="R473" s="127"/>
      <c r="S473" s="126"/>
      <c r="T473" s="126"/>
      <c r="U473" s="126"/>
      <c r="V473" s="128"/>
      <c r="W473" s="126"/>
      <c r="X473" s="126"/>
      <c r="Y473" s="127"/>
      <c r="Z473" s="126"/>
      <c r="AA473" s="126"/>
      <c r="AB473" s="126"/>
      <c r="AC473" s="127"/>
      <c r="AD473" s="126"/>
      <c r="AE473" s="126"/>
      <c r="AF473" s="126"/>
      <c r="AG473" s="126"/>
      <c r="AH473" s="128"/>
    </row>
    <row r="474" spans="6:34" x14ac:dyDescent="0.25">
      <c r="F474" s="67">
        <f t="shared" si="7"/>
        <v>468</v>
      </c>
      <c r="G474" s="131"/>
      <c r="H474" s="130"/>
      <c r="I474" s="130"/>
      <c r="J474" s="130"/>
      <c r="K474" s="126"/>
      <c r="L474" s="126"/>
      <c r="M474" s="126"/>
      <c r="N474" s="126"/>
      <c r="O474" s="128"/>
      <c r="P474" s="126">
        <v>1594</v>
      </c>
      <c r="Q474" s="125">
        <v>2787</v>
      </c>
      <c r="R474" s="127"/>
      <c r="S474" s="126"/>
      <c r="T474" s="126"/>
      <c r="U474" s="126"/>
      <c r="V474" s="128"/>
      <c r="W474" s="126"/>
      <c r="X474" s="126"/>
      <c r="Y474" s="127"/>
      <c r="Z474" s="126"/>
      <c r="AA474" s="126"/>
      <c r="AB474" s="126"/>
      <c r="AC474" s="127"/>
      <c r="AD474" s="126"/>
      <c r="AE474" s="126"/>
      <c r="AF474" s="126"/>
      <c r="AG474" s="126"/>
      <c r="AH474" s="128"/>
    </row>
    <row r="475" spans="6:34" x14ac:dyDescent="0.25">
      <c r="F475" s="67">
        <f t="shared" si="7"/>
        <v>469</v>
      </c>
      <c r="G475" s="131"/>
      <c r="H475" s="130"/>
      <c r="I475" s="130"/>
      <c r="J475" s="130"/>
      <c r="K475" s="126"/>
      <c r="L475" s="126"/>
      <c r="M475" s="126"/>
      <c r="N475" s="126"/>
      <c r="O475" s="128"/>
      <c r="P475" s="126">
        <v>1593</v>
      </c>
      <c r="Q475" s="125">
        <v>4111</v>
      </c>
      <c r="R475" s="127"/>
      <c r="S475" s="126"/>
      <c r="T475" s="126"/>
      <c r="U475" s="126"/>
      <c r="V475" s="128"/>
      <c r="W475" s="126"/>
      <c r="X475" s="126"/>
      <c r="Y475" s="127"/>
      <c r="Z475" s="126"/>
      <c r="AA475" s="126"/>
      <c r="AB475" s="126"/>
      <c r="AC475" s="127"/>
      <c r="AD475" s="126"/>
      <c r="AE475" s="126"/>
      <c r="AF475" s="126"/>
      <c r="AG475" s="126"/>
      <c r="AH475" s="128"/>
    </row>
    <row r="476" spans="6:34" x14ac:dyDescent="0.25">
      <c r="F476" s="67">
        <f t="shared" si="7"/>
        <v>470</v>
      </c>
      <c r="G476" s="131"/>
      <c r="H476" s="130"/>
      <c r="I476" s="130"/>
      <c r="J476" s="130"/>
      <c r="K476" s="126"/>
      <c r="L476" s="126"/>
      <c r="M476" s="126"/>
      <c r="N476" s="126"/>
      <c r="O476" s="128"/>
      <c r="P476" s="126">
        <v>1587</v>
      </c>
      <c r="Q476" s="125">
        <v>0</v>
      </c>
      <c r="R476" s="127"/>
      <c r="S476" s="126"/>
      <c r="T476" s="126"/>
      <c r="U476" s="126"/>
      <c r="V476" s="128"/>
      <c r="W476" s="126"/>
      <c r="X476" s="126"/>
      <c r="Y476" s="127"/>
      <c r="Z476" s="126"/>
      <c r="AA476" s="126"/>
      <c r="AB476" s="126"/>
      <c r="AC476" s="127"/>
      <c r="AD476" s="126"/>
      <c r="AE476" s="126"/>
      <c r="AF476" s="126"/>
      <c r="AG476" s="126"/>
      <c r="AH476" s="128"/>
    </row>
    <row r="477" spans="6:34" x14ac:dyDescent="0.25">
      <c r="F477" s="67">
        <f t="shared" si="7"/>
        <v>471</v>
      </c>
      <c r="G477" s="131"/>
      <c r="H477" s="130"/>
      <c r="I477" s="130"/>
      <c r="J477" s="130"/>
      <c r="K477" s="126"/>
      <c r="L477" s="126"/>
      <c r="M477" s="126"/>
      <c r="N477" s="126"/>
      <c r="O477" s="128"/>
      <c r="P477" s="126">
        <v>1573</v>
      </c>
      <c r="Q477" s="125">
        <v>3170</v>
      </c>
      <c r="R477" s="127"/>
      <c r="S477" s="126"/>
      <c r="T477" s="126"/>
      <c r="U477" s="126"/>
      <c r="V477" s="128"/>
      <c r="W477" s="126"/>
      <c r="X477" s="126"/>
      <c r="Y477" s="127"/>
      <c r="Z477" s="126"/>
      <c r="AA477" s="126"/>
      <c r="AB477" s="126"/>
      <c r="AC477" s="127"/>
      <c r="AD477" s="126"/>
      <c r="AE477" s="126"/>
      <c r="AF477" s="126"/>
      <c r="AG477" s="126"/>
      <c r="AH477" s="128"/>
    </row>
    <row r="478" spans="6:34" x14ac:dyDescent="0.25">
      <c r="F478" s="67">
        <f t="shared" si="7"/>
        <v>472</v>
      </c>
      <c r="G478" s="131"/>
      <c r="H478" s="130"/>
      <c r="I478" s="130"/>
      <c r="J478" s="130"/>
      <c r="K478" s="126"/>
      <c r="L478" s="126"/>
      <c r="M478" s="126"/>
      <c r="N478" s="126"/>
      <c r="O478" s="128"/>
      <c r="P478" s="126">
        <v>1572</v>
      </c>
      <c r="Q478" s="125">
        <v>1201</v>
      </c>
      <c r="R478" s="127"/>
      <c r="S478" s="126"/>
      <c r="T478" s="126"/>
      <c r="U478" s="126"/>
      <c r="V478" s="128"/>
      <c r="W478" s="126"/>
      <c r="X478" s="126"/>
      <c r="Y478" s="127"/>
      <c r="Z478" s="126"/>
      <c r="AA478" s="126"/>
      <c r="AB478" s="126"/>
      <c r="AC478" s="127"/>
      <c r="AD478" s="126"/>
      <c r="AE478" s="126"/>
      <c r="AF478" s="126"/>
      <c r="AG478" s="126"/>
      <c r="AH478" s="128"/>
    </row>
    <row r="479" spans="6:34" x14ac:dyDescent="0.25">
      <c r="F479" s="67">
        <f t="shared" si="7"/>
        <v>473</v>
      </c>
      <c r="G479" s="131"/>
      <c r="H479" s="130"/>
      <c r="I479" s="130"/>
      <c r="J479" s="130"/>
      <c r="K479" s="126"/>
      <c r="L479" s="126"/>
      <c r="M479" s="126"/>
      <c r="N479" s="126"/>
      <c r="O479" s="128"/>
      <c r="P479" s="126">
        <v>1568</v>
      </c>
      <c r="Q479" s="125">
        <v>1923</v>
      </c>
      <c r="R479" s="127"/>
      <c r="S479" s="126"/>
      <c r="T479" s="126"/>
      <c r="U479" s="126"/>
      <c r="V479" s="128"/>
      <c r="W479" s="126"/>
      <c r="X479" s="126"/>
      <c r="Y479" s="127"/>
      <c r="Z479" s="126"/>
      <c r="AA479" s="126"/>
      <c r="AB479" s="126"/>
      <c r="AC479" s="127"/>
      <c r="AD479" s="126"/>
      <c r="AE479" s="126"/>
      <c r="AF479" s="126"/>
      <c r="AG479" s="126"/>
      <c r="AH479" s="128"/>
    </row>
    <row r="480" spans="6:34" x14ac:dyDescent="0.25">
      <c r="F480" s="67">
        <f t="shared" si="7"/>
        <v>474</v>
      </c>
      <c r="G480" s="131"/>
      <c r="H480" s="130"/>
      <c r="I480" s="130"/>
      <c r="J480" s="130"/>
      <c r="K480" s="126"/>
      <c r="L480" s="126"/>
      <c r="M480" s="126"/>
      <c r="N480" s="126"/>
      <c r="O480" s="128"/>
      <c r="P480" s="126">
        <v>1562</v>
      </c>
      <c r="Q480" s="125">
        <v>2225</v>
      </c>
      <c r="R480" s="127"/>
      <c r="S480" s="126"/>
      <c r="T480" s="126"/>
      <c r="U480" s="126"/>
      <c r="V480" s="128"/>
      <c r="W480" s="126"/>
      <c r="X480" s="126"/>
      <c r="Y480" s="127"/>
      <c r="Z480" s="126"/>
      <c r="AA480" s="126"/>
      <c r="AB480" s="126"/>
      <c r="AC480" s="127"/>
      <c r="AD480" s="126"/>
      <c r="AE480" s="126"/>
      <c r="AF480" s="126"/>
      <c r="AG480" s="126"/>
      <c r="AH480" s="128"/>
    </row>
    <row r="481" spans="6:34" x14ac:dyDescent="0.25">
      <c r="F481" s="67">
        <f t="shared" si="7"/>
        <v>475</v>
      </c>
      <c r="G481" s="131"/>
      <c r="H481" s="130"/>
      <c r="I481" s="130"/>
      <c r="J481" s="130"/>
      <c r="K481" s="126"/>
      <c r="L481" s="126"/>
      <c r="M481" s="126"/>
      <c r="N481" s="126"/>
      <c r="O481" s="128"/>
      <c r="P481" s="126">
        <v>1561</v>
      </c>
      <c r="Q481" s="125">
        <v>1351</v>
      </c>
      <c r="R481" s="127"/>
      <c r="S481" s="126"/>
      <c r="T481" s="126"/>
      <c r="U481" s="126"/>
      <c r="V481" s="128"/>
      <c r="W481" s="126"/>
      <c r="X481" s="126"/>
      <c r="Y481" s="127"/>
      <c r="Z481" s="126"/>
      <c r="AA481" s="126"/>
      <c r="AB481" s="126"/>
      <c r="AC481" s="127"/>
      <c r="AD481" s="126"/>
      <c r="AE481" s="126"/>
      <c r="AF481" s="126"/>
      <c r="AG481" s="126"/>
      <c r="AH481" s="128"/>
    </row>
    <row r="482" spans="6:34" x14ac:dyDescent="0.25">
      <c r="F482" s="67">
        <f t="shared" si="7"/>
        <v>476</v>
      </c>
      <c r="G482" s="131"/>
      <c r="H482" s="130"/>
      <c r="I482" s="130"/>
      <c r="J482" s="130"/>
      <c r="K482" s="126"/>
      <c r="L482" s="126"/>
      <c r="M482" s="126"/>
      <c r="N482" s="126"/>
      <c r="O482" s="128"/>
      <c r="P482" s="126">
        <v>1561</v>
      </c>
      <c r="Q482" s="125">
        <v>2440</v>
      </c>
      <c r="R482" s="127"/>
      <c r="S482" s="126"/>
      <c r="T482" s="126"/>
      <c r="U482" s="126"/>
      <c r="V482" s="128"/>
      <c r="W482" s="126"/>
      <c r="X482" s="126"/>
      <c r="Y482" s="127"/>
      <c r="Z482" s="126"/>
      <c r="AA482" s="126"/>
      <c r="AB482" s="126"/>
      <c r="AC482" s="127"/>
      <c r="AD482" s="126"/>
      <c r="AE482" s="126"/>
      <c r="AF482" s="126"/>
      <c r="AG482" s="126"/>
      <c r="AH482" s="128"/>
    </row>
    <row r="483" spans="6:34" x14ac:dyDescent="0.25">
      <c r="F483" s="67">
        <f t="shared" si="7"/>
        <v>477</v>
      </c>
      <c r="G483" s="131"/>
      <c r="H483" s="130"/>
      <c r="I483" s="130"/>
      <c r="J483" s="130"/>
      <c r="K483" s="126"/>
      <c r="L483" s="126"/>
      <c r="M483" s="126"/>
      <c r="N483" s="126"/>
      <c r="O483" s="128"/>
      <c r="P483" s="126">
        <v>1560</v>
      </c>
      <c r="Q483" s="125">
        <v>807</v>
      </c>
      <c r="R483" s="127"/>
      <c r="S483" s="126"/>
      <c r="T483" s="126"/>
      <c r="U483" s="126"/>
      <c r="V483" s="128"/>
      <c r="W483" s="126"/>
      <c r="X483" s="126"/>
      <c r="Y483" s="127"/>
      <c r="Z483" s="126"/>
      <c r="AA483" s="126"/>
      <c r="AB483" s="126"/>
      <c r="AC483" s="127"/>
      <c r="AD483" s="126"/>
      <c r="AE483" s="126"/>
      <c r="AF483" s="126"/>
      <c r="AG483" s="126"/>
      <c r="AH483" s="128"/>
    </row>
    <row r="484" spans="6:34" x14ac:dyDescent="0.25">
      <c r="F484" s="67">
        <f t="shared" si="7"/>
        <v>478</v>
      </c>
      <c r="G484" s="131"/>
      <c r="H484" s="130"/>
      <c r="I484" s="130"/>
      <c r="J484" s="130"/>
      <c r="K484" s="126"/>
      <c r="L484" s="126"/>
      <c r="M484" s="126"/>
      <c r="N484" s="126"/>
      <c r="O484" s="128"/>
      <c r="P484" s="126">
        <v>1541</v>
      </c>
      <c r="Q484" s="125">
        <v>1227</v>
      </c>
      <c r="R484" s="127"/>
      <c r="S484" s="126"/>
      <c r="T484" s="126"/>
      <c r="U484" s="126"/>
      <c r="V484" s="128"/>
      <c r="W484" s="126"/>
      <c r="X484" s="126"/>
      <c r="Y484" s="127"/>
      <c r="Z484" s="126"/>
      <c r="AA484" s="126"/>
      <c r="AB484" s="126"/>
      <c r="AC484" s="127"/>
      <c r="AD484" s="126"/>
      <c r="AE484" s="126"/>
      <c r="AF484" s="126"/>
      <c r="AG484" s="126"/>
      <c r="AH484" s="128"/>
    </row>
    <row r="485" spans="6:34" x14ac:dyDescent="0.25">
      <c r="F485" s="67">
        <f t="shared" si="7"/>
        <v>479</v>
      </c>
      <c r="G485" s="131"/>
      <c r="H485" s="130"/>
      <c r="I485" s="130"/>
      <c r="J485" s="130"/>
      <c r="K485" s="126"/>
      <c r="L485" s="126"/>
      <c r="M485" s="126"/>
      <c r="N485" s="126"/>
      <c r="O485" s="128"/>
      <c r="P485" s="126">
        <v>1537</v>
      </c>
      <c r="Q485" s="125">
        <v>1309</v>
      </c>
      <c r="R485" s="127"/>
      <c r="S485" s="126"/>
      <c r="T485" s="126"/>
      <c r="U485" s="126"/>
      <c r="V485" s="128"/>
      <c r="W485" s="126"/>
      <c r="X485" s="126"/>
      <c r="Y485" s="127"/>
      <c r="Z485" s="126"/>
      <c r="AA485" s="126"/>
      <c r="AB485" s="126"/>
      <c r="AC485" s="127"/>
      <c r="AD485" s="126"/>
      <c r="AE485" s="126"/>
      <c r="AF485" s="126"/>
      <c r="AG485" s="126"/>
      <c r="AH485" s="128"/>
    </row>
    <row r="486" spans="6:34" x14ac:dyDescent="0.25">
      <c r="F486" s="67">
        <f t="shared" si="7"/>
        <v>480</v>
      </c>
      <c r="G486" s="131"/>
      <c r="H486" s="130"/>
      <c r="I486" s="130"/>
      <c r="J486" s="130"/>
      <c r="K486" s="126"/>
      <c r="L486" s="126"/>
      <c r="M486" s="126"/>
      <c r="N486" s="126"/>
      <c r="O486" s="128"/>
      <c r="P486" s="126">
        <v>1536</v>
      </c>
      <c r="Q486" s="125">
        <v>1698</v>
      </c>
      <c r="R486" s="127"/>
      <c r="S486" s="126"/>
      <c r="T486" s="126"/>
      <c r="U486" s="126"/>
      <c r="V486" s="128"/>
      <c r="W486" s="126"/>
      <c r="X486" s="126"/>
      <c r="Y486" s="127"/>
      <c r="Z486" s="126"/>
      <c r="AA486" s="126"/>
      <c r="AB486" s="126"/>
      <c r="AC486" s="127"/>
      <c r="AD486" s="126"/>
      <c r="AE486" s="126"/>
      <c r="AF486" s="126"/>
      <c r="AG486" s="126"/>
      <c r="AH486" s="128"/>
    </row>
    <row r="487" spans="6:34" x14ac:dyDescent="0.25">
      <c r="F487" s="67">
        <f t="shared" si="7"/>
        <v>481</v>
      </c>
      <c r="G487" s="131"/>
      <c r="H487" s="130"/>
      <c r="I487" s="130"/>
      <c r="J487" s="130"/>
      <c r="K487" s="126"/>
      <c r="L487" s="126"/>
      <c r="M487" s="126"/>
      <c r="N487" s="126"/>
      <c r="O487" s="128"/>
      <c r="P487" s="126">
        <v>1536</v>
      </c>
      <c r="Q487" s="125">
        <v>1188</v>
      </c>
      <c r="R487" s="127"/>
      <c r="S487" s="126"/>
      <c r="T487" s="126"/>
      <c r="U487" s="126"/>
      <c r="V487" s="128"/>
      <c r="W487" s="126"/>
      <c r="X487" s="126"/>
      <c r="Y487" s="127"/>
      <c r="Z487" s="126"/>
      <c r="AA487" s="126"/>
      <c r="AB487" s="126"/>
      <c r="AC487" s="127"/>
      <c r="AD487" s="126"/>
      <c r="AE487" s="126"/>
      <c r="AF487" s="126"/>
      <c r="AG487" s="126"/>
      <c r="AH487" s="128"/>
    </row>
    <row r="488" spans="6:34" x14ac:dyDescent="0.25">
      <c r="F488" s="67">
        <f t="shared" si="7"/>
        <v>482</v>
      </c>
      <c r="G488" s="131"/>
      <c r="H488" s="130"/>
      <c r="I488" s="130"/>
      <c r="J488" s="130"/>
      <c r="K488" s="126"/>
      <c r="L488" s="126"/>
      <c r="M488" s="126"/>
      <c r="N488" s="126"/>
      <c r="O488" s="128"/>
      <c r="P488" s="126">
        <v>1534</v>
      </c>
      <c r="Q488" s="125">
        <v>2151</v>
      </c>
      <c r="R488" s="127"/>
      <c r="S488" s="126"/>
      <c r="T488" s="126"/>
      <c r="U488" s="126"/>
      <c r="V488" s="128"/>
      <c r="W488" s="126"/>
      <c r="X488" s="126"/>
      <c r="Y488" s="127"/>
      <c r="Z488" s="126"/>
      <c r="AA488" s="126"/>
      <c r="AB488" s="126"/>
      <c r="AC488" s="127"/>
      <c r="AD488" s="126"/>
      <c r="AE488" s="126"/>
      <c r="AF488" s="126"/>
      <c r="AG488" s="126"/>
      <c r="AH488" s="128"/>
    </row>
    <row r="489" spans="6:34" x14ac:dyDescent="0.25">
      <c r="F489" s="67">
        <f t="shared" si="7"/>
        <v>483</v>
      </c>
      <c r="G489" s="131"/>
      <c r="H489" s="130"/>
      <c r="I489" s="130"/>
      <c r="J489" s="130"/>
      <c r="K489" s="126"/>
      <c r="L489" s="126"/>
      <c r="M489" s="126"/>
      <c r="N489" s="126"/>
      <c r="O489" s="128"/>
      <c r="P489" s="126">
        <v>1527</v>
      </c>
      <c r="Q489" s="125">
        <v>1912</v>
      </c>
      <c r="R489" s="127"/>
      <c r="S489" s="126"/>
      <c r="T489" s="126"/>
      <c r="U489" s="126"/>
      <c r="V489" s="128"/>
      <c r="W489" s="126"/>
      <c r="X489" s="126"/>
      <c r="Y489" s="127"/>
      <c r="Z489" s="126"/>
      <c r="AA489" s="126"/>
      <c r="AB489" s="126"/>
      <c r="AC489" s="127"/>
      <c r="AD489" s="126"/>
      <c r="AE489" s="126"/>
      <c r="AF489" s="126"/>
      <c r="AG489" s="126"/>
      <c r="AH489" s="128"/>
    </row>
    <row r="490" spans="6:34" x14ac:dyDescent="0.25">
      <c r="F490" s="67">
        <f t="shared" si="7"/>
        <v>484</v>
      </c>
      <c r="G490" s="131"/>
      <c r="H490" s="130"/>
      <c r="I490" s="130"/>
      <c r="J490" s="130"/>
      <c r="K490" s="126"/>
      <c r="L490" s="126"/>
      <c r="M490" s="126"/>
      <c r="N490" s="126"/>
      <c r="O490" s="128"/>
      <c r="P490" s="126">
        <v>1527</v>
      </c>
      <c r="Q490" s="125">
        <v>191</v>
      </c>
      <c r="R490" s="127"/>
      <c r="S490" s="126"/>
      <c r="T490" s="126"/>
      <c r="U490" s="126"/>
      <c r="V490" s="128"/>
      <c r="W490" s="126"/>
      <c r="X490" s="126"/>
      <c r="Y490" s="127"/>
      <c r="Z490" s="126"/>
      <c r="AA490" s="126"/>
      <c r="AB490" s="126"/>
      <c r="AC490" s="127"/>
      <c r="AD490" s="126"/>
      <c r="AE490" s="126"/>
      <c r="AF490" s="126"/>
      <c r="AG490" s="126"/>
      <c r="AH490" s="128"/>
    </row>
    <row r="491" spans="6:34" x14ac:dyDescent="0.25">
      <c r="F491" s="67">
        <f t="shared" si="7"/>
        <v>485</v>
      </c>
      <c r="G491" s="131"/>
      <c r="H491" s="130"/>
      <c r="I491" s="130"/>
      <c r="J491" s="130"/>
      <c r="K491" s="126"/>
      <c r="L491" s="126"/>
      <c r="M491" s="126"/>
      <c r="N491" s="126"/>
      <c r="O491" s="128"/>
      <c r="P491" s="126">
        <v>1524</v>
      </c>
      <c r="Q491" s="125">
        <v>467</v>
      </c>
      <c r="R491" s="127"/>
      <c r="S491" s="126"/>
      <c r="T491" s="126"/>
      <c r="U491" s="126"/>
      <c r="V491" s="128"/>
      <c r="W491" s="126"/>
      <c r="X491" s="126"/>
      <c r="Y491" s="127"/>
      <c r="Z491" s="126"/>
      <c r="AA491" s="126"/>
      <c r="AB491" s="126"/>
      <c r="AC491" s="127"/>
      <c r="AD491" s="126"/>
      <c r="AE491" s="126"/>
      <c r="AF491" s="126"/>
      <c r="AG491" s="126"/>
      <c r="AH491" s="128"/>
    </row>
    <row r="492" spans="6:34" x14ac:dyDescent="0.25">
      <c r="F492" s="67">
        <f t="shared" si="7"/>
        <v>486</v>
      </c>
      <c r="G492" s="131"/>
      <c r="H492" s="130"/>
      <c r="I492" s="130"/>
      <c r="J492" s="130"/>
      <c r="K492" s="126"/>
      <c r="L492" s="126"/>
      <c r="M492" s="126"/>
      <c r="N492" s="126"/>
      <c r="O492" s="128"/>
      <c r="P492" s="126">
        <v>1520</v>
      </c>
      <c r="Q492" s="125">
        <v>1621</v>
      </c>
      <c r="R492" s="127"/>
      <c r="S492" s="126"/>
      <c r="T492" s="126"/>
      <c r="U492" s="126"/>
      <c r="V492" s="128"/>
      <c r="W492" s="126"/>
      <c r="X492" s="126"/>
      <c r="Y492" s="127"/>
      <c r="Z492" s="126"/>
      <c r="AA492" s="126"/>
      <c r="AB492" s="126"/>
      <c r="AC492" s="127"/>
      <c r="AD492" s="126"/>
      <c r="AE492" s="126"/>
      <c r="AF492" s="126"/>
      <c r="AG492" s="126"/>
      <c r="AH492" s="128"/>
    </row>
    <row r="493" spans="6:34" x14ac:dyDescent="0.25">
      <c r="F493" s="67">
        <f t="shared" si="7"/>
        <v>487</v>
      </c>
      <c r="G493" s="131"/>
      <c r="H493" s="130"/>
      <c r="I493" s="130"/>
      <c r="J493" s="130"/>
      <c r="K493" s="126"/>
      <c r="L493" s="126"/>
      <c r="M493" s="126"/>
      <c r="N493" s="126"/>
      <c r="O493" s="128"/>
      <c r="P493" s="126">
        <v>1519</v>
      </c>
      <c r="Q493" s="125">
        <v>443</v>
      </c>
      <c r="R493" s="127"/>
      <c r="S493" s="126"/>
      <c r="T493" s="126"/>
      <c r="U493" s="126"/>
      <c r="V493" s="128"/>
      <c r="W493" s="126"/>
      <c r="X493" s="126"/>
      <c r="Y493" s="127"/>
      <c r="Z493" s="126"/>
      <c r="AA493" s="126"/>
      <c r="AB493" s="126"/>
      <c r="AC493" s="127"/>
      <c r="AD493" s="126"/>
      <c r="AE493" s="126"/>
      <c r="AF493" s="126"/>
      <c r="AG493" s="126"/>
      <c r="AH493" s="128"/>
    </row>
    <row r="494" spans="6:34" x14ac:dyDescent="0.25">
      <c r="F494" s="67">
        <f t="shared" si="7"/>
        <v>488</v>
      </c>
      <c r="G494" s="131"/>
      <c r="H494" s="130"/>
      <c r="I494" s="130"/>
      <c r="J494" s="130"/>
      <c r="K494" s="126"/>
      <c r="L494" s="126"/>
      <c r="M494" s="126"/>
      <c r="N494" s="126"/>
      <c r="O494" s="128"/>
      <c r="P494" s="126">
        <v>1514</v>
      </c>
      <c r="Q494" s="125">
        <v>2002</v>
      </c>
      <c r="R494" s="127"/>
      <c r="S494" s="126"/>
      <c r="T494" s="126"/>
      <c r="U494" s="126"/>
      <c r="V494" s="128"/>
      <c r="W494" s="126"/>
      <c r="X494" s="126"/>
      <c r="Y494" s="127"/>
      <c r="Z494" s="126"/>
      <c r="AA494" s="126"/>
      <c r="AB494" s="126"/>
      <c r="AC494" s="127"/>
      <c r="AD494" s="126"/>
      <c r="AE494" s="126"/>
      <c r="AF494" s="126"/>
      <c r="AG494" s="126"/>
      <c r="AH494" s="128"/>
    </row>
    <row r="495" spans="6:34" x14ac:dyDescent="0.25">
      <c r="F495" s="67">
        <f t="shared" si="7"/>
        <v>489</v>
      </c>
      <c r="G495" s="131"/>
      <c r="H495" s="130"/>
      <c r="I495" s="130"/>
      <c r="J495" s="130"/>
      <c r="K495" s="126"/>
      <c r="L495" s="126"/>
      <c r="M495" s="126"/>
      <c r="N495" s="126"/>
      <c r="O495" s="128"/>
      <c r="P495" s="126">
        <v>1512</v>
      </c>
      <c r="Q495" s="125">
        <v>2153</v>
      </c>
      <c r="R495" s="127"/>
      <c r="S495" s="126"/>
      <c r="T495" s="126"/>
      <c r="U495" s="126"/>
      <c r="V495" s="128"/>
      <c r="W495" s="126"/>
      <c r="X495" s="126"/>
      <c r="Y495" s="127"/>
      <c r="Z495" s="126"/>
      <c r="AA495" s="126"/>
      <c r="AB495" s="126"/>
      <c r="AC495" s="127"/>
      <c r="AD495" s="126"/>
      <c r="AE495" s="126"/>
      <c r="AF495" s="126"/>
      <c r="AG495" s="126"/>
      <c r="AH495" s="128"/>
    </row>
    <row r="496" spans="6:34" x14ac:dyDescent="0.25">
      <c r="F496" s="67">
        <f t="shared" si="7"/>
        <v>490</v>
      </c>
      <c r="G496" s="131"/>
      <c r="H496" s="130"/>
      <c r="I496" s="130"/>
      <c r="J496" s="130"/>
      <c r="K496" s="126"/>
      <c r="L496" s="126"/>
      <c r="M496" s="126"/>
      <c r="N496" s="126"/>
      <c r="O496" s="128"/>
      <c r="P496" s="126">
        <v>1510</v>
      </c>
      <c r="Q496" s="125">
        <v>1029</v>
      </c>
      <c r="R496" s="127"/>
      <c r="S496" s="126"/>
      <c r="T496" s="126"/>
      <c r="U496" s="126"/>
      <c r="V496" s="128"/>
      <c r="W496" s="126"/>
      <c r="X496" s="126"/>
      <c r="Y496" s="127"/>
      <c r="Z496" s="126"/>
      <c r="AA496" s="126"/>
      <c r="AB496" s="126"/>
      <c r="AC496" s="127"/>
      <c r="AD496" s="126"/>
      <c r="AE496" s="126"/>
      <c r="AF496" s="126"/>
      <c r="AG496" s="126"/>
      <c r="AH496" s="128"/>
    </row>
    <row r="497" spans="6:34" x14ac:dyDescent="0.25">
      <c r="F497" s="67">
        <f t="shared" si="7"/>
        <v>491</v>
      </c>
      <c r="G497" s="131"/>
      <c r="H497" s="130"/>
      <c r="I497" s="130"/>
      <c r="J497" s="130"/>
      <c r="K497" s="126"/>
      <c r="L497" s="126"/>
      <c r="M497" s="126"/>
      <c r="N497" s="126"/>
      <c r="O497" s="128"/>
      <c r="P497" s="126">
        <v>1508</v>
      </c>
      <c r="Q497" s="125">
        <v>2887</v>
      </c>
      <c r="R497" s="127"/>
      <c r="S497" s="126"/>
      <c r="T497" s="126"/>
      <c r="U497" s="126"/>
      <c r="V497" s="128"/>
      <c r="W497" s="126"/>
      <c r="X497" s="126"/>
      <c r="Y497" s="127"/>
      <c r="Z497" s="126"/>
      <c r="AA497" s="126"/>
      <c r="AB497" s="126"/>
      <c r="AC497" s="127"/>
      <c r="AD497" s="126"/>
      <c r="AE497" s="126"/>
      <c r="AF497" s="126"/>
      <c r="AG497" s="126"/>
      <c r="AH497" s="128"/>
    </row>
    <row r="498" spans="6:34" x14ac:dyDescent="0.25">
      <c r="F498" s="67">
        <f t="shared" si="7"/>
        <v>492</v>
      </c>
      <c r="G498" s="131"/>
      <c r="H498" s="130"/>
      <c r="I498" s="130"/>
      <c r="J498" s="130"/>
      <c r="K498" s="126"/>
      <c r="L498" s="126"/>
      <c r="M498" s="126"/>
      <c r="N498" s="126"/>
      <c r="O498" s="128"/>
      <c r="P498" s="126">
        <v>1500</v>
      </c>
      <c r="Q498" s="125">
        <v>212</v>
      </c>
      <c r="R498" s="127"/>
      <c r="S498" s="126"/>
      <c r="T498" s="126"/>
      <c r="U498" s="126"/>
      <c r="V498" s="128"/>
      <c r="W498" s="126"/>
      <c r="X498" s="126"/>
      <c r="Y498" s="127"/>
      <c r="Z498" s="126"/>
      <c r="AA498" s="126"/>
      <c r="AB498" s="126"/>
      <c r="AC498" s="127"/>
      <c r="AD498" s="126"/>
      <c r="AE498" s="126"/>
      <c r="AF498" s="126"/>
      <c r="AG498" s="126"/>
      <c r="AH498" s="128"/>
    </row>
    <row r="499" spans="6:34" x14ac:dyDescent="0.25">
      <c r="F499" s="67">
        <f t="shared" si="7"/>
        <v>493</v>
      </c>
      <c r="G499" s="131"/>
      <c r="H499" s="130"/>
      <c r="I499" s="130"/>
      <c r="J499" s="130"/>
      <c r="K499" s="126"/>
      <c r="L499" s="126"/>
      <c r="M499" s="126"/>
      <c r="N499" s="126"/>
      <c r="O499" s="128"/>
      <c r="P499" s="126">
        <v>1495</v>
      </c>
      <c r="Q499" s="125">
        <v>1652</v>
      </c>
      <c r="R499" s="127"/>
      <c r="S499" s="126"/>
      <c r="T499" s="126"/>
      <c r="U499" s="126"/>
      <c r="V499" s="128"/>
      <c r="W499" s="126"/>
      <c r="X499" s="126"/>
      <c r="Y499" s="127"/>
      <c r="Z499" s="126"/>
      <c r="AA499" s="126"/>
      <c r="AB499" s="126"/>
      <c r="AC499" s="127"/>
      <c r="AD499" s="126"/>
      <c r="AE499" s="126"/>
      <c r="AF499" s="126"/>
      <c r="AG499" s="126"/>
      <c r="AH499" s="128"/>
    </row>
    <row r="500" spans="6:34" x14ac:dyDescent="0.25">
      <c r="F500" s="67">
        <f t="shared" si="7"/>
        <v>494</v>
      </c>
      <c r="G500" s="131"/>
      <c r="H500" s="130"/>
      <c r="I500" s="130"/>
      <c r="J500" s="130"/>
      <c r="K500" s="126"/>
      <c r="L500" s="126"/>
      <c r="M500" s="126"/>
      <c r="N500" s="126"/>
      <c r="O500" s="128"/>
      <c r="P500" s="126">
        <v>1492</v>
      </c>
      <c r="Q500" s="125">
        <v>2969</v>
      </c>
      <c r="R500" s="127"/>
      <c r="S500" s="126"/>
      <c r="T500" s="126"/>
      <c r="U500" s="126"/>
      <c r="V500" s="128"/>
      <c r="W500" s="126"/>
      <c r="X500" s="126"/>
      <c r="Y500" s="127"/>
      <c r="Z500" s="126"/>
      <c r="AA500" s="126"/>
      <c r="AB500" s="126"/>
      <c r="AC500" s="127"/>
      <c r="AD500" s="126"/>
      <c r="AE500" s="126"/>
      <c r="AF500" s="126"/>
      <c r="AG500" s="126"/>
      <c r="AH500" s="128"/>
    </row>
    <row r="501" spans="6:34" x14ac:dyDescent="0.25">
      <c r="F501" s="67">
        <f t="shared" si="7"/>
        <v>495</v>
      </c>
      <c r="G501" s="131"/>
      <c r="H501" s="130"/>
      <c r="I501" s="130"/>
      <c r="J501" s="130"/>
      <c r="K501" s="126"/>
      <c r="L501" s="126"/>
      <c r="M501" s="126"/>
      <c r="N501" s="126"/>
      <c r="O501" s="128"/>
      <c r="P501" s="126">
        <v>1481</v>
      </c>
      <c r="Q501" s="125">
        <v>2402</v>
      </c>
      <c r="R501" s="127"/>
      <c r="S501" s="126"/>
      <c r="T501" s="126"/>
      <c r="U501" s="126"/>
      <c r="V501" s="128"/>
      <c r="W501" s="126"/>
      <c r="X501" s="126"/>
      <c r="Y501" s="127"/>
      <c r="Z501" s="126"/>
      <c r="AA501" s="126"/>
      <c r="AB501" s="126"/>
      <c r="AC501" s="127"/>
      <c r="AD501" s="126"/>
      <c r="AE501" s="126"/>
      <c r="AF501" s="126"/>
      <c r="AG501" s="126"/>
      <c r="AH501" s="128"/>
    </row>
    <row r="502" spans="6:34" x14ac:dyDescent="0.25">
      <c r="F502" s="67">
        <f t="shared" si="7"/>
        <v>496</v>
      </c>
      <c r="G502" s="131"/>
      <c r="H502" s="130"/>
      <c r="I502" s="130"/>
      <c r="J502" s="130"/>
      <c r="K502" s="126"/>
      <c r="L502" s="126"/>
      <c r="M502" s="126"/>
      <c r="N502" s="126"/>
      <c r="O502" s="128"/>
      <c r="P502" s="126">
        <v>1479</v>
      </c>
      <c r="Q502" s="125">
        <v>42120</v>
      </c>
      <c r="R502" s="127"/>
      <c r="S502" s="126"/>
      <c r="T502" s="126"/>
      <c r="U502" s="126"/>
      <c r="V502" s="128"/>
      <c r="W502" s="126"/>
      <c r="X502" s="126"/>
      <c r="Y502" s="127"/>
      <c r="Z502" s="126"/>
      <c r="AA502" s="126"/>
      <c r="AB502" s="126"/>
      <c r="AC502" s="127"/>
      <c r="AD502" s="126"/>
      <c r="AE502" s="126"/>
      <c r="AF502" s="126"/>
      <c r="AG502" s="126"/>
      <c r="AH502" s="128"/>
    </row>
    <row r="503" spans="6:34" x14ac:dyDescent="0.25">
      <c r="F503" s="67">
        <f t="shared" si="7"/>
        <v>497</v>
      </c>
      <c r="G503" s="131"/>
      <c r="H503" s="130"/>
      <c r="I503" s="130"/>
      <c r="J503" s="130"/>
      <c r="K503" s="126"/>
      <c r="L503" s="126"/>
      <c r="M503" s="126"/>
      <c r="N503" s="126"/>
      <c r="O503" s="128"/>
      <c r="P503" s="126">
        <v>1467</v>
      </c>
      <c r="Q503" s="125">
        <v>3248</v>
      </c>
      <c r="R503" s="127"/>
      <c r="S503" s="126"/>
      <c r="T503" s="126"/>
      <c r="U503" s="126"/>
      <c r="V503" s="128"/>
      <c r="W503" s="126"/>
      <c r="X503" s="126"/>
      <c r="Y503" s="127"/>
      <c r="Z503" s="126"/>
      <c r="AA503" s="126"/>
      <c r="AB503" s="126"/>
      <c r="AC503" s="127"/>
      <c r="AD503" s="126"/>
      <c r="AE503" s="126"/>
      <c r="AF503" s="126"/>
      <c r="AG503" s="126"/>
      <c r="AH503" s="128"/>
    </row>
    <row r="504" spans="6:34" x14ac:dyDescent="0.25">
      <c r="F504" s="67">
        <f t="shared" si="7"/>
        <v>498</v>
      </c>
      <c r="G504" s="131"/>
      <c r="H504" s="130"/>
      <c r="I504" s="130"/>
      <c r="J504" s="130"/>
      <c r="K504" s="126"/>
      <c r="L504" s="126"/>
      <c r="M504" s="126"/>
      <c r="N504" s="126"/>
      <c r="O504" s="128"/>
      <c r="P504" s="126">
        <v>1465</v>
      </c>
      <c r="Q504" s="125">
        <v>8796</v>
      </c>
      <c r="R504" s="127"/>
      <c r="S504" s="126"/>
      <c r="T504" s="126"/>
      <c r="U504" s="126"/>
      <c r="V504" s="128"/>
      <c r="W504" s="126"/>
      <c r="X504" s="126"/>
      <c r="Y504" s="127"/>
      <c r="Z504" s="126"/>
      <c r="AA504" s="126"/>
      <c r="AB504" s="126"/>
      <c r="AC504" s="127"/>
      <c r="AD504" s="126"/>
      <c r="AE504" s="126"/>
      <c r="AF504" s="126"/>
      <c r="AG504" s="126"/>
      <c r="AH504" s="128"/>
    </row>
    <row r="505" spans="6:34" x14ac:dyDescent="0.25">
      <c r="F505" s="67">
        <f t="shared" si="7"/>
        <v>499</v>
      </c>
      <c r="G505" s="131"/>
      <c r="H505" s="130"/>
      <c r="I505" s="130"/>
      <c r="J505" s="130"/>
      <c r="K505" s="126"/>
      <c r="L505" s="126"/>
      <c r="M505" s="126"/>
      <c r="N505" s="126"/>
      <c r="O505" s="128"/>
      <c r="P505" s="126">
        <v>1465</v>
      </c>
      <c r="Q505" s="125">
        <v>2351</v>
      </c>
      <c r="R505" s="127"/>
      <c r="S505" s="126"/>
      <c r="T505" s="126"/>
      <c r="U505" s="126"/>
      <c r="V505" s="128"/>
      <c r="W505" s="126"/>
      <c r="X505" s="126"/>
      <c r="Y505" s="127"/>
      <c r="Z505" s="126"/>
      <c r="AA505" s="126"/>
      <c r="AB505" s="126"/>
      <c r="AC505" s="127"/>
      <c r="AD505" s="126"/>
      <c r="AE505" s="126"/>
      <c r="AF505" s="126"/>
      <c r="AG505" s="126"/>
      <c r="AH505" s="128"/>
    </row>
    <row r="506" spans="6:34" x14ac:dyDescent="0.25">
      <c r="F506" s="67">
        <f t="shared" si="7"/>
        <v>500</v>
      </c>
      <c r="G506" s="131"/>
      <c r="H506" s="130"/>
      <c r="I506" s="130"/>
      <c r="J506" s="130"/>
      <c r="K506" s="126"/>
      <c r="L506" s="126"/>
      <c r="M506" s="126"/>
      <c r="N506" s="126"/>
      <c r="O506" s="128"/>
      <c r="P506" s="126">
        <v>1459</v>
      </c>
      <c r="Q506" s="125">
        <v>2047</v>
      </c>
      <c r="R506" s="127"/>
      <c r="S506" s="126"/>
      <c r="T506" s="126"/>
      <c r="U506" s="126"/>
      <c r="V506" s="128"/>
      <c r="W506" s="126"/>
      <c r="X506" s="126"/>
      <c r="Y506" s="127"/>
      <c r="Z506" s="126"/>
      <c r="AA506" s="126"/>
      <c r="AB506" s="126"/>
      <c r="AC506" s="127"/>
      <c r="AD506" s="126"/>
      <c r="AE506" s="126"/>
      <c r="AF506" s="126"/>
      <c r="AG506" s="126"/>
      <c r="AH506" s="128"/>
    </row>
    <row r="507" spans="6:34" x14ac:dyDescent="0.25">
      <c r="F507" s="67">
        <f t="shared" si="7"/>
        <v>501</v>
      </c>
      <c r="G507" s="131"/>
      <c r="H507" s="130"/>
      <c r="I507" s="130"/>
      <c r="J507" s="130"/>
      <c r="K507" s="126"/>
      <c r="L507" s="126"/>
      <c r="M507" s="126"/>
      <c r="N507" s="126"/>
      <c r="O507" s="128"/>
      <c r="P507" s="126">
        <v>1450</v>
      </c>
      <c r="Q507" s="125">
        <v>1629</v>
      </c>
      <c r="R507" s="127"/>
      <c r="S507" s="126"/>
      <c r="T507" s="126"/>
      <c r="U507" s="126"/>
      <c r="V507" s="128"/>
      <c r="W507" s="126"/>
      <c r="X507" s="126"/>
      <c r="Y507" s="127"/>
      <c r="Z507" s="126"/>
      <c r="AA507" s="126"/>
      <c r="AB507" s="126"/>
      <c r="AC507" s="127"/>
      <c r="AD507" s="126"/>
      <c r="AE507" s="126"/>
      <c r="AF507" s="126"/>
      <c r="AG507" s="126"/>
      <c r="AH507" s="128"/>
    </row>
    <row r="508" spans="6:34" x14ac:dyDescent="0.25">
      <c r="F508" s="67">
        <f t="shared" si="7"/>
        <v>502</v>
      </c>
      <c r="G508" s="131"/>
      <c r="H508" s="130"/>
      <c r="I508" s="130"/>
      <c r="J508" s="130"/>
      <c r="K508" s="126"/>
      <c r="L508" s="126"/>
      <c r="M508" s="126"/>
      <c r="N508" s="126"/>
      <c r="O508" s="128"/>
      <c r="P508" s="126">
        <v>1446</v>
      </c>
      <c r="Q508" s="125">
        <v>2561</v>
      </c>
      <c r="R508" s="127"/>
      <c r="S508" s="126"/>
      <c r="T508" s="126"/>
      <c r="U508" s="126"/>
      <c r="V508" s="128"/>
      <c r="W508" s="126"/>
      <c r="X508" s="126"/>
      <c r="Y508" s="127"/>
      <c r="Z508" s="126"/>
      <c r="AA508" s="126"/>
      <c r="AB508" s="126"/>
      <c r="AC508" s="127"/>
      <c r="AD508" s="126"/>
      <c r="AE508" s="126"/>
      <c r="AF508" s="126"/>
      <c r="AG508" s="126"/>
      <c r="AH508" s="128"/>
    </row>
    <row r="509" spans="6:34" x14ac:dyDescent="0.25">
      <c r="F509" s="67">
        <f t="shared" si="7"/>
        <v>503</v>
      </c>
      <c r="G509" s="131"/>
      <c r="H509" s="130"/>
      <c r="I509" s="130"/>
      <c r="J509" s="130"/>
      <c r="K509" s="126"/>
      <c r="L509" s="126"/>
      <c r="M509" s="126"/>
      <c r="N509" s="126"/>
      <c r="O509" s="128"/>
      <c r="P509" s="126">
        <v>1435</v>
      </c>
      <c r="Q509" s="125">
        <v>1850</v>
      </c>
      <c r="R509" s="127"/>
      <c r="S509" s="126"/>
      <c r="T509" s="126"/>
      <c r="U509" s="126"/>
      <c r="V509" s="128"/>
      <c r="W509" s="126"/>
      <c r="X509" s="126"/>
      <c r="Y509" s="127"/>
      <c r="Z509" s="126"/>
      <c r="AA509" s="126"/>
      <c r="AB509" s="126"/>
      <c r="AC509" s="127"/>
      <c r="AD509" s="126"/>
      <c r="AE509" s="126"/>
      <c r="AF509" s="126"/>
      <c r="AG509" s="126"/>
      <c r="AH509" s="128"/>
    </row>
    <row r="510" spans="6:34" x14ac:dyDescent="0.25">
      <c r="F510" s="67">
        <f t="shared" si="7"/>
        <v>504</v>
      </c>
      <c r="G510" s="131"/>
      <c r="H510" s="130"/>
      <c r="I510" s="130"/>
      <c r="J510" s="130"/>
      <c r="K510" s="126"/>
      <c r="L510" s="126"/>
      <c r="M510" s="126"/>
      <c r="N510" s="126"/>
      <c r="O510" s="128"/>
      <c r="P510" s="126">
        <v>1433</v>
      </c>
      <c r="Q510" s="125">
        <v>0</v>
      </c>
      <c r="R510" s="127"/>
      <c r="S510" s="126"/>
      <c r="T510" s="126"/>
      <c r="U510" s="126"/>
      <c r="V510" s="128"/>
      <c r="W510" s="126"/>
      <c r="X510" s="126"/>
      <c r="Y510" s="127"/>
      <c r="Z510" s="126"/>
      <c r="AA510" s="126"/>
      <c r="AB510" s="126"/>
      <c r="AC510" s="127"/>
      <c r="AD510" s="126"/>
      <c r="AE510" s="126"/>
      <c r="AF510" s="126"/>
      <c r="AG510" s="126"/>
      <c r="AH510" s="128"/>
    </row>
    <row r="511" spans="6:34" x14ac:dyDescent="0.25">
      <c r="F511" s="67">
        <f t="shared" si="7"/>
        <v>505</v>
      </c>
      <c r="G511" s="131"/>
      <c r="H511" s="130"/>
      <c r="I511" s="130"/>
      <c r="J511" s="130"/>
      <c r="K511" s="126"/>
      <c r="L511" s="126"/>
      <c r="M511" s="126"/>
      <c r="N511" s="126"/>
      <c r="O511" s="128"/>
      <c r="P511" s="126">
        <v>1432</v>
      </c>
      <c r="Q511" s="125">
        <v>4463</v>
      </c>
      <c r="R511" s="127"/>
      <c r="S511" s="126"/>
      <c r="T511" s="126"/>
      <c r="U511" s="126"/>
      <c r="V511" s="128"/>
      <c r="W511" s="126"/>
      <c r="X511" s="126"/>
      <c r="Y511" s="127"/>
      <c r="Z511" s="126"/>
      <c r="AA511" s="126"/>
      <c r="AB511" s="126"/>
      <c r="AC511" s="127"/>
      <c r="AD511" s="126"/>
      <c r="AE511" s="126"/>
      <c r="AF511" s="126"/>
      <c r="AG511" s="126"/>
      <c r="AH511" s="128"/>
    </row>
    <row r="512" spans="6:34" x14ac:dyDescent="0.25">
      <c r="F512" s="67">
        <f t="shared" si="7"/>
        <v>506</v>
      </c>
      <c r="G512" s="131"/>
      <c r="H512" s="130"/>
      <c r="I512" s="130"/>
      <c r="J512" s="130"/>
      <c r="K512" s="126"/>
      <c r="L512" s="126"/>
      <c r="M512" s="126"/>
      <c r="N512" s="126"/>
      <c r="O512" s="128"/>
      <c r="P512" s="126">
        <v>1430</v>
      </c>
      <c r="Q512" s="125">
        <v>650</v>
      </c>
      <c r="R512" s="127"/>
      <c r="S512" s="126"/>
      <c r="T512" s="126"/>
      <c r="U512" s="126"/>
      <c r="V512" s="128"/>
      <c r="W512" s="126"/>
      <c r="X512" s="126"/>
      <c r="Y512" s="127"/>
      <c r="Z512" s="126"/>
      <c r="AA512" s="126"/>
      <c r="AB512" s="126"/>
      <c r="AC512" s="127"/>
      <c r="AD512" s="126"/>
      <c r="AE512" s="126"/>
      <c r="AF512" s="126"/>
      <c r="AG512" s="126"/>
      <c r="AH512" s="128"/>
    </row>
    <row r="513" spans="6:34" x14ac:dyDescent="0.25">
      <c r="F513" s="67">
        <f t="shared" si="7"/>
        <v>507</v>
      </c>
      <c r="G513" s="131"/>
      <c r="H513" s="130"/>
      <c r="I513" s="130"/>
      <c r="J513" s="130"/>
      <c r="K513" s="126"/>
      <c r="L513" s="126"/>
      <c r="M513" s="126"/>
      <c r="N513" s="126"/>
      <c r="O513" s="128"/>
      <c r="P513" s="126">
        <v>1426</v>
      </c>
      <c r="Q513" s="125">
        <v>1792</v>
      </c>
      <c r="R513" s="127"/>
      <c r="S513" s="126"/>
      <c r="T513" s="126"/>
      <c r="U513" s="126"/>
      <c r="V513" s="128"/>
      <c r="W513" s="126"/>
      <c r="X513" s="126"/>
      <c r="Y513" s="127"/>
      <c r="Z513" s="126"/>
      <c r="AA513" s="126"/>
      <c r="AB513" s="126"/>
      <c r="AC513" s="127"/>
      <c r="AD513" s="126"/>
      <c r="AE513" s="126"/>
      <c r="AF513" s="126"/>
      <c r="AG513" s="126"/>
      <c r="AH513" s="128"/>
    </row>
    <row r="514" spans="6:34" x14ac:dyDescent="0.25">
      <c r="F514" s="67">
        <f t="shared" si="7"/>
        <v>508</v>
      </c>
      <c r="G514" s="131"/>
      <c r="H514" s="130"/>
      <c r="I514" s="130"/>
      <c r="J514" s="130"/>
      <c r="K514" s="126"/>
      <c r="L514" s="126"/>
      <c r="M514" s="126"/>
      <c r="N514" s="126"/>
      <c r="O514" s="128"/>
      <c r="P514" s="126">
        <v>1423</v>
      </c>
      <c r="Q514" s="125">
        <v>3310</v>
      </c>
      <c r="R514" s="127"/>
      <c r="S514" s="126"/>
      <c r="T514" s="126"/>
      <c r="U514" s="126"/>
      <c r="V514" s="128"/>
      <c r="W514" s="126"/>
      <c r="X514" s="126"/>
      <c r="Y514" s="127"/>
      <c r="Z514" s="126"/>
      <c r="AA514" s="126"/>
      <c r="AB514" s="126"/>
      <c r="AC514" s="127"/>
      <c r="AD514" s="126"/>
      <c r="AE514" s="126"/>
      <c r="AF514" s="126"/>
      <c r="AG514" s="126"/>
      <c r="AH514" s="128"/>
    </row>
    <row r="515" spans="6:34" x14ac:dyDescent="0.25">
      <c r="F515" s="67">
        <f t="shared" si="7"/>
        <v>509</v>
      </c>
      <c r="G515" s="131"/>
      <c r="H515" s="130"/>
      <c r="I515" s="130"/>
      <c r="J515" s="130"/>
      <c r="K515" s="126"/>
      <c r="L515" s="126"/>
      <c r="M515" s="126"/>
      <c r="N515" s="126"/>
      <c r="O515" s="128"/>
      <c r="P515" s="126">
        <v>1421</v>
      </c>
      <c r="Q515" s="125">
        <v>3059</v>
      </c>
      <c r="R515" s="127"/>
      <c r="S515" s="126"/>
      <c r="T515" s="126"/>
      <c r="U515" s="126"/>
      <c r="V515" s="128"/>
      <c r="W515" s="126"/>
      <c r="X515" s="126"/>
      <c r="Y515" s="127"/>
      <c r="Z515" s="126"/>
      <c r="AA515" s="126"/>
      <c r="AB515" s="126"/>
      <c r="AC515" s="127"/>
      <c r="AD515" s="126"/>
      <c r="AE515" s="126"/>
      <c r="AF515" s="126"/>
      <c r="AG515" s="126"/>
      <c r="AH515" s="128"/>
    </row>
    <row r="516" spans="6:34" x14ac:dyDescent="0.25">
      <c r="F516" s="67">
        <f t="shared" si="7"/>
        <v>510</v>
      </c>
      <c r="G516" s="131"/>
      <c r="H516" s="130"/>
      <c r="I516" s="130"/>
      <c r="J516" s="130"/>
      <c r="K516" s="126"/>
      <c r="L516" s="126"/>
      <c r="M516" s="126"/>
      <c r="N516" s="126"/>
      <c r="O516" s="128"/>
      <c r="P516" s="126">
        <v>1420</v>
      </c>
      <c r="Q516" s="125">
        <v>351</v>
      </c>
      <c r="R516" s="127"/>
      <c r="S516" s="126"/>
      <c r="T516" s="126"/>
      <c r="U516" s="126"/>
      <c r="V516" s="128"/>
      <c r="W516" s="126"/>
      <c r="X516" s="126"/>
      <c r="Y516" s="127"/>
      <c r="Z516" s="126"/>
      <c r="AA516" s="126"/>
      <c r="AB516" s="126"/>
      <c r="AC516" s="127"/>
      <c r="AD516" s="126"/>
      <c r="AE516" s="126"/>
      <c r="AF516" s="126"/>
      <c r="AG516" s="126"/>
      <c r="AH516" s="128"/>
    </row>
    <row r="517" spans="6:34" x14ac:dyDescent="0.25">
      <c r="F517" s="67">
        <f t="shared" si="7"/>
        <v>511</v>
      </c>
      <c r="G517" s="131"/>
      <c r="H517" s="130"/>
      <c r="I517" s="130"/>
      <c r="J517" s="130"/>
      <c r="K517" s="126"/>
      <c r="L517" s="126"/>
      <c r="M517" s="126"/>
      <c r="N517" s="126"/>
      <c r="O517" s="128"/>
      <c r="P517" s="126">
        <v>1417</v>
      </c>
      <c r="Q517" s="125">
        <v>895</v>
      </c>
      <c r="R517" s="127"/>
      <c r="S517" s="126"/>
      <c r="T517" s="126"/>
      <c r="U517" s="126"/>
      <c r="V517" s="128"/>
      <c r="W517" s="126"/>
      <c r="X517" s="126"/>
      <c r="Y517" s="127"/>
      <c r="Z517" s="126"/>
      <c r="AA517" s="126"/>
      <c r="AB517" s="126"/>
      <c r="AC517" s="127"/>
      <c r="AD517" s="126"/>
      <c r="AE517" s="126"/>
      <c r="AF517" s="126"/>
      <c r="AG517" s="126"/>
      <c r="AH517" s="128"/>
    </row>
    <row r="518" spans="6:34" x14ac:dyDescent="0.25">
      <c r="F518" s="67">
        <f t="shared" si="7"/>
        <v>512</v>
      </c>
      <c r="G518" s="131"/>
      <c r="H518" s="130"/>
      <c r="I518" s="130"/>
      <c r="J518" s="130"/>
      <c r="K518" s="126"/>
      <c r="L518" s="126"/>
      <c r="M518" s="126"/>
      <c r="N518" s="126"/>
      <c r="O518" s="128"/>
      <c r="P518" s="126">
        <v>1402</v>
      </c>
      <c r="Q518" s="125">
        <v>1417</v>
      </c>
      <c r="R518" s="127"/>
      <c r="S518" s="126"/>
      <c r="T518" s="126"/>
      <c r="U518" s="126"/>
      <c r="V518" s="128"/>
      <c r="W518" s="126"/>
      <c r="X518" s="126"/>
      <c r="Y518" s="127"/>
      <c r="Z518" s="126"/>
      <c r="AA518" s="126"/>
      <c r="AB518" s="126"/>
      <c r="AC518" s="127"/>
      <c r="AD518" s="126"/>
      <c r="AE518" s="126"/>
      <c r="AF518" s="126"/>
      <c r="AG518" s="126"/>
      <c r="AH518" s="128"/>
    </row>
    <row r="519" spans="6:34" x14ac:dyDescent="0.25">
      <c r="F519" s="67">
        <f t="shared" si="7"/>
        <v>513</v>
      </c>
      <c r="G519" s="131"/>
      <c r="H519" s="130"/>
      <c r="I519" s="130"/>
      <c r="J519" s="130"/>
      <c r="K519" s="126"/>
      <c r="L519" s="126"/>
      <c r="M519" s="126"/>
      <c r="N519" s="126"/>
      <c r="O519" s="128"/>
      <c r="P519" s="126">
        <v>1401</v>
      </c>
      <c r="Q519" s="125">
        <v>0</v>
      </c>
      <c r="R519" s="127"/>
      <c r="S519" s="126"/>
      <c r="T519" s="126"/>
      <c r="U519" s="126"/>
      <c r="V519" s="128"/>
      <c r="W519" s="126"/>
      <c r="X519" s="126"/>
      <c r="Y519" s="127"/>
      <c r="Z519" s="126"/>
      <c r="AA519" s="126"/>
      <c r="AB519" s="126"/>
      <c r="AC519" s="127"/>
      <c r="AD519" s="126"/>
      <c r="AE519" s="126"/>
      <c r="AF519" s="126"/>
      <c r="AG519" s="126"/>
      <c r="AH519" s="128"/>
    </row>
    <row r="520" spans="6:34" x14ac:dyDescent="0.25">
      <c r="F520" s="67">
        <f t="shared" si="7"/>
        <v>514</v>
      </c>
      <c r="G520" s="131"/>
      <c r="H520" s="130"/>
      <c r="I520" s="130"/>
      <c r="J520" s="130"/>
      <c r="K520" s="126"/>
      <c r="L520" s="126"/>
      <c r="M520" s="126"/>
      <c r="N520" s="126"/>
      <c r="O520" s="128"/>
      <c r="P520" s="126">
        <v>1399</v>
      </c>
      <c r="Q520" s="125">
        <v>1524</v>
      </c>
      <c r="R520" s="127"/>
      <c r="S520" s="126"/>
      <c r="T520" s="126"/>
      <c r="U520" s="126"/>
      <c r="V520" s="128"/>
      <c r="W520" s="126"/>
      <c r="X520" s="126"/>
      <c r="Y520" s="127"/>
      <c r="Z520" s="126"/>
      <c r="AA520" s="126"/>
      <c r="AB520" s="126"/>
      <c r="AC520" s="127"/>
      <c r="AD520" s="126"/>
      <c r="AE520" s="126"/>
      <c r="AF520" s="126"/>
      <c r="AG520" s="126"/>
      <c r="AH520" s="128"/>
    </row>
    <row r="521" spans="6:34" x14ac:dyDescent="0.25">
      <c r="F521" s="67">
        <f t="shared" ref="F521:F584" si="8">F520+1</f>
        <v>515</v>
      </c>
      <c r="G521" s="131"/>
      <c r="H521" s="130"/>
      <c r="I521" s="130"/>
      <c r="J521" s="130"/>
      <c r="K521" s="126"/>
      <c r="L521" s="126"/>
      <c r="M521" s="126"/>
      <c r="N521" s="126"/>
      <c r="O521" s="128"/>
      <c r="P521" s="126">
        <v>1396</v>
      </c>
      <c r="Q521" s="125">
        <v>998</v>
      </c>
      <c r="R521" s="127"/>
      <c r="S521" s="126"/>
      <c r="T521" s="126"/>
      <c r="U521" s="126"/>
      <c r="V521" s="128"/>
      <c r="W521" s="126"/>
      <c r="X521" s="126"/>
      <c r="Y521" s="127"/>
      <c r="Z521" s="126"/>
      <c r="AA521" s="126"/>
      <c r="AB521" s="126"/>
      <c r="AC521" s="127"/>
      <c r="AD521" s="126"/>
      <c r="AE521" s="126"/>
      <c r="AF521" s="126"/>
      <c r="AG521" s="126"/>
      <c r="AH521" s="128"/>
    </row>
    <row r="522" spans="6:34" x14ac:dyDescent="0.25">
      <c r="F522" s="67">
        <f t="shared" si="8"/>
        <v>516</v>
      </c>
      <c r="G522" s="131"/>
      <c r="H522" s="130"/>
      <c r="I522" s="130"/>
      <c r="J522" s="130"/>
      <c r="K522" s="126"/>
      <c r="L522" s="126"/>
      <c r="M522" s="126"/>
      <c r="N522" s="126"/>
      <c r="O522" s="128"/>
      <c r="P522" s="126">
        <v>1394</v>
      </c>
      <c r="Q522" s="125">
        <v>3017</v>
      </c>
      <c r="R522" s="127"/>
      <c r="S522" s="126"/>
      <c r="T522" s="126"/>
      <c r="U522" s="126"/>
      <c r="V522" s="128"/>
      <c r="W522" s="126"/>
      <c r="X522" s="126"/>
      <c r="Y522" s="127"/>
      <c r="Z522" s="126"/>
      <c r="AA522" s="126"/>
      <c r="AB522" s="126"/>
      <c r="AC522" s="127"/>
      <c r="AD522" s="126"/>
      <c r="AE522" s="126"/>
      <c r="AF522" s="126"/>
      <c r="AG522" s="126"/>
      <c r="AH522" s="128"/>
    </row>
    <row r="523" spans="6:34" x14ac:dyDescent="0.25">
      <c r="F523" s="67">
        <f t="shared" si="8"/>
        <v>517</v>
      </c>
      <c r="G523" s="131"/>
      <c r="H523" s="130"/>
      <c r="I523" s="130"/>
      <c r="J523" s="130"/>
      <c r="K523" s="126"/>
      <c r="L523" s="126"/>
      <c r="M523" s="126"/>
      <c r="N523" s="126"/>
      <c r="O523" s="128"/>
      <c r="P523" s="126">
        <v>1390</v>
      </c>
      <c r="Q523" s="125">
        <v>1316</v>
      </c>
      <c r="R523" s="127"/>
      <c r="S523" s="126"/>
      <c r="T523" s="126"/>
      <c r="U523" s="126"/>
      <c r="V523" s="128"/>
      <c r="W523" s="126"/>
      <c r="X523" s="126"/>
      <c r="Y523" s="127"/>
      <c r="Z523" s="126"/>
      <c r="AA523" s="126"/>
      <c r="AB523" s="126"/>
      <c r="AC523" s="127"/>
      <c r="AD523" s="126"/>
      <c r="AE523" s="126"/>
      <c r="AF523" s="126"/>
      <c r="AG523" s="126"/>
      <c r="AH523" s="128"/>
    </row>
    <row r="524" spans="6:34" x14ac:dyDescent="0.25">
      <c r="F524" s="67">
        <f t="shared" si="8"/>
        <v>518</v>
      </c>
      <c r="G524" s="131"/>
      <c r="H524" s="130"/>
      <c r="I524" s="130"/>
      <c r="J524" s="130"/>
      <c r="K524" s="126"/>
      <c r="L524" s="126"/>
      <c r="M524" s="126"/>
      <c r="N524" s="126"/>
      <c r="O524" s="128"/>
      <c r="P524" s="126">
        <v>1382</v>
      </c>
      <c r="Q524" s="125">
        <v>2810</v>
      </c>
      <c r="R524" s="127"/>
      <c r="S524" s="126"/>
      <c r="T524" s="126"/>
      <c r="U524" s="126"/>
      <c r="V524" s="128"/>
      <c r="W524" s="126"/>
      <c r="X524" s="126"/>
      <c r="Y524" s="127"/>
      <c r="Z524" s="126"/>
      <c r="AA524" s="126"/>
      <c r="AB524" s="126"/>
      <c r="AC524" s="127"/>
      <c r="AD524" s="126"/>
      <c r="AE524" s="126"/>
      <c r="AF524" s="126"/>
      <c r="AG524" s="126"/>
      <c r="AH524" s="128"/>
    </row>
    <row r="525" spans="6:34" x14ac:dyDescent="0.25">
      <c r="F525" s="67">
        <f t="shared" si="8"/>
        <v>519</v>
      </c>
      <c r="G525" s="131"/>
      <c r="H525" s="130"/>
      <c r="I525" s="130"/>
      <c r="J525" s="130"/>
      <c r="K525" s="126"/>
      <c r="L525" s="126"/>
      <c r="M525" s="126"/>
      <c r="N525" s="126"/>
      <c r="O525" s="128"/>
      <c r="P525" s="126">
        <v>1378</v>
      </c>
      <c r="Q525" s="125">
        <v>706</v>
      </c>
      <c r="R525" s="127"/>
      <c r="S525" s="126"/>
      <c r="T525" s="126"/>
      <c r="U525" s="126"/>
      <c r="V525" s="128"/>
      <c r="W525" s="126"/>
      <c r="X525" s="126"/>
      <c r="Y525" s="127"/>
      <c r="Z525" s="126"/>
      <c r="AA525" s="126"/>
      <c r="AB525" s="126"/>
      <c r="AC525" s="127"/>
      <c r="AD525" s="126"/>
      <c r="AE525" s="126"/>
      <c r="AF525" s="126"/>
      <c r="AG525" s="126"/>
      <c r="AH525" s="128"/>
    </row>
    <row r="526" spans="6:34" x14ac:dyDescent="0.25">
      <c r="F526" s="67">
        <f t="shared" si="8"/>
        <v>520</v>
      </c>
      <c r="G526" s="131"/>
      <c r="H526" s="130"/>
      <c r="I526" s="130"/>
      <c r="J526" s="130"/>
      <c r="K526" s="126"/>
      <c r="L526" s="126"/>
      <c r="M526" s="126"/>
      <c r="N526" s="126"/>
      <c r="O526" s="128"/>
      <c r="P526" s="126">
        <v>1377</v>
      </c>
      <c r="Q526" s="125">
        <v>1805</v>
      </c>
      <c r="R526" s="127"/>
      <c r="S526" s="126"/>
      <c r="T526" s="126"/>
      <c r="U526" s="126"/>
      <c r="V526" s="128"/>
      <c r="W526" s="126"/>
      <c r="X526" s="126"/>
      <c r="Y526" s="127"/>
      <c r="Z526" s="126"/>
      <c r="AA526" s="126"/>
      <c r="AB526" s="126"/>
      <c r="AC526" s="127"/>
      <c r="AD526" s="126"/>
      <c r="AE526" s="126"/>
      <c r="AF526" s="126"/>
      <c r="AG526" s="126"/>
      <c r="AH526" s="128"/>
    </row>
    <row r="527" spans="6:34" x14ac:dyDescent="0.25">
      <c r="F527" s="67">
        <f t="shared" si="8"/>
        <v>521</v>
      </c>
      <c r="G527" s="131"/>
      <c r="H527" s="130"/>
      <c r="I527" s="130"/>
      <c r="J527" s="130"/>
      <c r="K527" s="126"/>
      <c r="L527" s="126"/>
      <c r="M527" s="126"/>
      <c r="N527" s="126"/>
      <c r="O527" s="128"/>
      <c r="P527" s="126">
        <v>1372</v>
      </c>
      <c r="Q527" s="125">
        <v>1069</v>
      </c>
      <c r="R527" s="127"/>
      <c r="S527" s="126"/>
      <c r="T527" s="126"/>
      <c r="U527" s="126"/>
      <c r="V527" s="128"/>
      <c r="W527" s="126"/>
      <c r="X527" s="126"/>
      <c r="Y527" s="127"/>
      <c r="Z527" s="126"/>
      <c r="AA527" s="126"/>
      <c r="AB527" s="126"/>
      <c r="AC527" s="127"/>
      <c r="AD527" s="126"/>
      <c r="AE527" s="126"/>
      <c r="AF527" s="126"/>
      <c r="AG527" s="126"/>
      <c r="AH527" s="128"/>
    </row>
    <row r="528" spans="6:34" x14ac:dyDescent="0.25">
      <c r="F528" s="67">
        <f t="shared" si="8"/>
        <v>522</v>
      </c>
      <c r="G528" s="131"/>
      <c r="H528" s="130"/>
      <c r="I528" s="130"/>
      <c r="J528" s="130"/>
      <c r="K528" s="126"/>
      <c r="L528" s="126"/>
      <c r="M528" s="126"/>
      <c r="N528" s="126"/>
      <c r="O528" s="128"/>
      <c r="P528" s="126">
        <v>1362</v>
      </c>
      <c r="Q528" s="125">
        <v>2240</v>
      </c>
      <c r="R528" s="127"/>
      <c r="S528" s="126"/>
      <c r="T528" s="126"/>
      <c r="U528" s="126"/>
      <c r="V528" s="128"/>
      <c r="W528" s="126"/>
      <c r="X528" s="126"/>
      <c r="Y528" s="127"/>
      <c r="Z528" s="126"/>
      <c r="AA528" s="126"/>
      <c r="AB528" s="126"/>
      <c r="AC528" s="127"/>
      <c r="AD528" s="126"/>
      <c r="AE528" s="126"/>
      <c r="AF528" s="126"/>
      <c r="AG528" s="126"/>
      <c r="AH528" s="128"/>
    </row>
    <row r="529" spans="6:34" x14ac:dyDescent="0.25">
      <c r="F529" s="67">
        <f t="shared" si="8"/>
        <v>523</v>
      </c>
      <c r="G529" s="131"/>
      <c r="H529" s="130"/>
      <c r="I529" s="130"/>
      <c r="J529" s="130"/>
      <c r="K529" s="126"/>
      <c r="L529" s="126"/>
      <c r="M529" s="126"/>
      <c r="N529" s="126"/>
      <c r="O529" s="128"/>
      <c r="P529" s="126">
        <v>1357</v>
      </c>
      <c r="Q529" s="125">
        <v>3320</v>
      </c>
      <c r="R529" s="127"/>
      <c r="S529" s="126"/>
      <c r="T529" s="126"/>
      <c r="U529" s="126"/>
      <c r="V529" s="128"/>
      <c r="W529" s="126"/>
      <c r="X529" s="126"/>
      <c r="Y529" s="127"/>
      <c r="Z529" s="126"/>
      <c r="AA529" s="126"/>
      <c r="AB529" s="126"/>
      <c r="AC529" s="127"/>
      <c r="AD529" s="126"/>
      <c r="AE529" s="126"/>
      <c r="AF529" s="126"/>
      <c r="AG529" s="126"/>
      <c r="AH529" s="128"/>
    </row>
    <row r="530" spans="6:34" x14ac:dyDescent="0.25">
      <c r="F530" s="67">
        <f t="shared" si="8"/>
        <v>524</v>
      </c>
      <c r="G530" s="131"/>
      <c r="H530" s="130"/>
      <c r="I530" s="130"/>
      <c r="J530" s="130"/>
      <c r="K530" s="126"/>
      <c r="L530" s="126"/>
      <c r="M530" s="126"/>
      <c r="N530" s="126"/>
      <c r="O530" s="128"/>
      <c r="P530" s="126">
        <v>1357</v>
      </c>
      <c r="Q530" s="125">
        <v>1238</v>
      </c>
      <c r="R530" s="127"/>
      <c r="S530" s="126"/>
      <c r="T530" s="126"/>
      <c r="U530" s="126"/>
      <c r="V530" s="128"/>
      <c r="W530" s="126"/>
      <c r="X530" s="126"/>
      <c r="Y530" s="127"/>
      <c r="Z530" s="126"/>
      <c r="AA530" s="126"/>
      <c r="AB530" s="126"/>
      <c r="AC530" s="127"/>
      <c r="AD530" s="126"/>
      <c r="AE530" s="126"/>
      <c r="AF530" s="126"/>
      <c r="AG530" s="126"/>
      <c r="AH530" s="128"/>
    </row>
    <row r="531" spans="6:34" x14ac:dyDescent="0.25">
      <c r="F531" s="67">
        <f t="shared" si="8"/>
        <v>525</v>
      </c>
      <c r="G531" s="131"/>
      <c r="H531" s="130"/>
      <c r="I531" s="130"/>
      <c r="J531" s="130"/>
      <c r="K531" s="126"/>
      <c r="L531" s="126"/>
      <c r="M531" s="126"/>
      <c r="N531" s="126"/>
      <c r="O531" s="128"/>
      <c r="P531" s="126">
        <v>1354</v>
      </c>
      <c r="Q531" s="125">
        <v>2560</v>
      </c>
      <c r="R531" s="127"/>
      <c r="S531" s="126"/>
      <c r="T531" s="126"/>
      <c r="U531" s="126"/>
      <c r="V531" s="128"/>
      <c r="W531" s="126"/>
      <c r="X531" s="126"/>
      <c r="Y531" s="127"/>
      <c r="Z531" s="126"/>
      <c r="AA531" s="126"/>
      <c r="AB531" s="126"/>
      <c r="AC531" s="127"/>
      <c r="AD531" s="126"/>
      <c r="AE531" s="126"/>
      <c r="AF531" s="126"/>
      <c r="AG531" s="126"/>
      <c r="AH531" s="128"/>
    </row>
    <row r="532" spans="6:34" x14ac:dyDescent="0.25">
      <c r="F532" s="67">
        <f t="shared" si="8"/>
        <v>526</v>
      </c>
      <c r="G532" s="131"/>
      <c r="H532" s="130"/>
      <c r="I532" s="130"/>
      <c r="J532" s="130"/>
      <c r="K532" s="126"/>
      <c r="L532" s="126"/>
      <c r="M532" s="126"/>
      <c r="N532" s="126"/>
      <c r="O532" s="128"/>
      <c r="P532" s="126">
        <v>1351</v>
      </c>
      <c r="Q532" s="125">
        <v>564</v>
      </c>
      <c r="R532" s="127"/>
      <c r="S532" s="126"/>
      <c r="T532" s="126"/>
      <c r="U532" s="126"/>
      <c r="V532" s="128"/>
      <c r="W532" s="126"/>
      <c r="X532" s="126"/>
      <c r="Y532" s="127"/>
      <c r="Z532" s="126"/>
      <c r="AA532" s="126"/>
      <c r="AB532" s="126"/>
      <c r="AC532" s="127"/>
      <c r="AD532" s="126"/>
      <c r="AE532" s="126"/>
      <c r="AF532" s="126"/>
      <c r="AG532" s="126"/>
      <c r="AH532" s="128"/>
    </row>
    <row r="533" spans="6:34" x14ac:dyDescent="0.25">
      <c r="F533" s="67">
        <f t="shared" si="8"/>
        <v>527</v>
      </c>
      <c r="G533" s="131"/>
      <c r="H533" s="130"/>
      <c r="I533" s="130"/>
      <c r="J533" s="130"/>
      <c r="K533" s="126"/>
      <c r="L533" s="126"/>
      <c r="M533" s="126"/>
      <c r="N533" s="126"/>
      <c r="O533" s="128"/>
      <c r="P533" s="126">
        <v>1348</v>
      </c>
      <c r="Q533" s="125">
        <v>2203</v>
      </c>
      <c r="R533" s="127"/>
      <c r="S533" s="126"/>
      <c r="T533" s="126"/>
      <c r="U533" s="126"/>
      <c r="V533" s="128"/>
      <c r="W533" s="126"/>
      <c r="X533" s="126"/>
      <c r="Y533" s="127"/>
      <c r="Z533" s="126"/>
      <c r="AA533" s="126"/>
      <c r="AB533" s="126"/>
      <c r="AC533" s="127"/>
      <c r="AD533" s="126"/>
      <c r="AE533" s="126"/>
      <c r="AF533" s="126"/>
      <c r="AG533" s="126"/>
      <c r="AH533" s="128"/>
    </row>
    <row r="534" spans="6:34" x14ac:dyDescent="0.25">
      <c r="F534" s="67">
        <f t="shared" si="8"/>
        <v>528</v>
      </c>
      <c r="G534" s="131"/>
      <c r="H534" s="130"/>
      <c r="I534" s="130"/>
      <c r="J534" s="130"/>
      <c r="K534" s="126"/>
      <c r="L534" s="126"/>
      <c r="M534" s="126"/>
      <c r="N534" s="126"/>
      <c r="O534" s="128"/>
      <c r="P534" s="126">
        <v>1342</v>
      </c>
      <c r="Q534" s="125">
        <v>1654</v>
      </c>
      <c r="R534" s="127"/>
      <c r="S534" s="126"/>
      <c r="T534" s="126"/>
      <c r="U534" s="126"/>
      <c r="V534" s="128"/>
      <c r="W534" s="126"/>
      <c r="X534" s="126"/>
      <c r="Y534" s="127"/>
      <c r="Z534" s="126"/>
      <c r="AA534" s="126"/>
      <c r="AB534" s="126"/>
      <c r="AC534" s="127"/>
      <c r="AD534" s="126"/>
      <c r="AE534" s="126"/>
      <c r="AF534" s="126"/>
      <c r="AG534" s="126"/>
      <c r="AH534" s="128"/>
    </row>
    <row r="535" spans="6:34" x14ac:dyDescent="0.25">
      <c r="F535" s="67">
        <f t="shared" si="8"/>
        <v>529</v>
      </c>
      <c r="G535" s="131"/>
      <c r="H535" s="130"/>
      <c r="I535" s="130"/>
      <c r="J535" s="130"/>
      <c r="K535" s="126"/>
      <c r="L535" s="126"/>
      <c r="M535" s="126"/>
      <c r="N535" s="126"/>
      <c r="O535" s="128"/>
      <c r="P535" s="126">
        <v>1339</v>
      </c>
      <c r="Q535" s="125">
        <v>20164</v>
      </c>
      <c r="R535" s="127"/>
      <c r="S535" s="126"/>
      <c r="T535" s="126"/>
      <c r="U535" s="126"/>
      <c r="V535" s="128"/>
      <c r="W535" s="126"/>
      <c r="X535" s="126"/>
      <c r="Y535" s="127"/>
      <c r="Z535" s="126"/>
      <c r="AA535" s="126"/>
      <c r="AB535" s="126"/>
      <c r="AC535" s="127"/>
      <c r="AD535" s="126"/>
      <c r="AE535" s="126"/>
      <c r="AF535" s="126"/>
      <c r="AG535" s="126"/>
      <c r="AH535" s="128"/>
    </row>
    <row r="536" spans="6:34" x14ac:dyDescent="0.25">
      <c r="F536" s="67">
        <f t="shared" si="8"/>
        <v>530</v>
      </c>
      <c r="G536" s="131"/>
      <c r="H536" s="130"/>
      <c r="I536" s="130"/>
      <c r="J536" s="130"/>
      <c r="K536" s="126"/>
      <c r="L536" s="126"/>
      <c r="M536" s="126"/>
      <c r="N536" s="126"/>
      <c r="O536" s="128"/>
      <c r="P536" s="126">
        <v>1338</v>
      </c>
      <c r="Q536" s="125">
        <v>2241</v>
      </c>
      <c r="R536" s="127"/>
      <c r="S536" s="126"/>
      <c r="T536" s="126"/>
      <c r="U536" s="126"/>
      <c r="V536" s="128"/>
      <c r="W536" s="126"/>
      <c r="X536" s="126"/>
      <c r="Y536" s="127"/>
      <c r="Z536" s="126"/>
      <c r="AA536" s="126"/>
      <c r="AB536" s="126"/>
      <c r="AC536" s="127"/>
      <c r="AD536" s="126"/>
      <c r="AE536" s="126"/>
      <c r="AF536" s="126"/>
      <c r="AG536" s="126"/>
      <c r="AH536" s="128"/>
    </row>
    <row r="537" spans="6:34" x14ac:dyDescent="0.25">
      <c r="F537" s="67">
        <f t="shared" si="8"/>
        <v>531</v>
      </c>
      <c r="G537" s="131"/>
      <c r="H537" s="130"/>
      <c r="I537" s="130"/>
      <c r="J537" s="130"/>
      <c r="K537" s="126"/>
      <c r="L537" s="126"/>
      <c r="M537" s="126"/>
      <c r="N537" s="126"/>
      <c r="O537" s="128"/>
      <c r="P537" s="126">
        <v>1332</v>
      </c>
      <c r="Q537" s="125">
        <v>1511</v>
      </c>
      <c r="R537" s="127"/>
      <c r="S537" s="126"/>
      <c r="T537" s="126"/>
      <c r="U537" s="126"/>
      <c r="V537" s="128"/>
      <c r="W537" s="126"/>
      <c r="X537" s="126"/>
      <c r="Y537" s="127"/>
      <c r="Z537" s="126"/>
      <c r="AA537" s="126"/>
      <c r="AB537" s="126"/>
      <c r="AC537" s="127"/>
      <c r="AD537" s="126"/>
      <c r="AE537" s="126"/>
      <c r="AF537" s="126"/>
      <c r="AG537" s="126"/>
      <c r="AH537" s="128"/>
    </row>
    <row r="538" spans="6:34" x14ac:dyDescent="0.25">
      <c r="F538" s="67">
        <f t="shared" si="8"/>
        <v>532</v>
      </c>
      <c r="G538" s="131"/>
      <c r="H538" s="130"/>
      <c r="I538" s="130"/>
      <c r="J538" s="130"/>
      <c r="K538" s="126"/>
      <c r="L538" s="126"/>
      <c r="M538" s="126"/>
      <c r="N538" s="126"/>
      <c r="O538" s="128"/>
      <c r="P538" s="126">
        <v>1332</v>
      </c>
      <c r="Q538" s="125">
        <v>1221</v>
      </c>
      <c r="R538" s="127"/>
      <c r="S538" s="126"/>
      <c r="T538" s="126"/>
      <c r="U538" s="126"/>
      <c r="V538" s="128"/>
      <c r="W538" s="126"/>
      <c r="X538" s="126"/>
      <c r="Y538" s="127"/>
      <c r="Z538" s="126"/>
      <c r="AA538" s="126"/>
      <c r="AB538" s="126"/>
      <c r="AC538" s="127"/>
      <c r="AD538" s="126"/>
      <c r="AE538" s="126"/>
      <c r="AF538" s="126"/>
      <c r="AG538" s="126"/>
      <c r="AH538" s="128"/>
    </row>
    <row r="539" spans="6:34" x14ac:dyDescent="0.25">
      <c r="F539" s="67">
        <f t="shared" si="8"/>
        <v>533</v>
      </c>
      <c r="G539" s="131"/>
      <c r="H539" s="130"/>
      <c r="I539" s="130"/>
      <c r="J539" s="130"/>
      <c r="K539" s="126"/>
      <c r="L539" s="126"/>
      <c r="M539" s="126"/>
      <c r="N539" s="126"/>
      <c r="O539" s="128"/>
      <c r="P539" s="126">
        <v>1331</v>
      </c>
      <c r="Q539" s="125">
        <v>80</v>
      </c>
      <c r="R539" s="127"/>
      <c r="S539" s="126"/>
      <c r="T539" s="126"/>
      <c r="U539" s="126"/>
      <c r="V539" s="128"/>
      <c r="W539" s="126"/>
      <c r="X539" s="126"/>
      <c r="Y539" s="127"/>
      <c r="Z539" s="126"/>
      <c r="AA539" s="126"/>
      <c r="AB539" s="126"/>
      <c r="AC539" s="127"/>
      <c r="AD539" s="126"/>
      <c r="AE539" s="126"/>
      <c r="AF539" s="126"/>
      <c r="AG539" s="126"/>
      <c r="AH539" s="128"/>
    </row>
    <row r="540" spans="6:34" x14ac:dyDescent="0.25">
      <c r="F540" s="67">
        <f t="shared" si="8"/>
        <v>534</v>
      </c>
      <c r="G540" s="131"/>
      <c r="H540" s="130"/>
      <c r="I540" s="130"/>
      <c r="J540" s="130"/>
      <c r="K540" s="126"/>
      <c r="L540" s="126"/>
      <c r="M540" s="126"/>
      <c r="N540" s="126"/>
      <c r="O540" s="128"/>
      <c r="P540" s="126">
        <v>1329</v>
      </c>
      <c r="Q540" s="125">
        <v>637</v>
      </c>
      <c r="R540" s="127"/>
      <c r="S540" s="126"/>
      <c r="T540" s="126"/>
      <c r="U540" s="126"/>
      <c r="V540" s="128"/>
      <c r="W540" s="126"/>
      <c r="X540" s="126"/>
      <c r="Y540" s="127"/>
      <c r="Z540" s="126"/>
      <c r="AA540" s="126"/>
      <c r="AB540" s="126"/>
      <c r="AC540" s="127"/>
      <c r="AD540" s="126"/>
      <c r="AE540" s="126"/>
      <c r="AF540" s="126"/>
      <c r="AG540" s="126"/>
      <c r="AH540" s="128"/>
    </row>
    <row r="541" spans="6:34" x14ac:dyDescent="0.25">
      <c r="F541" s="67">
        <f t="shared" si="8"/>
        <v>535</v>
      </c>
      <c r="G541" s="131"/>
      <c r="H541" s="130"/>
      <c r="I541" s="130"/>
      <c r="J541" s="130"/>
      <c r="K541" s="126"/>
      <c r="L541" s="126"/>
      <c r="M541" s="126"/>
      <c r="N541" s="126"/>
      <c r="O541" s="128"/>
      <c r="P541" s="126">
        <v>1329</v>
      </c>
      <c r="Q541" s="125">
        <v>398</v>
      </c>
      <c r="R541" s="127"/>
      <c r="S541" s="126"/>
      <c r="T541" s="126"/>
      <c r="U541" s="126"/>
      <c r="V541" s="128"/>
      <c r="W541" s="126"/>
      <c r="X541" s="126"/>
      <c r="Y541" s="127"/>
      <c r="Z541" s="126"/>
      <c r="AA541" s="126"/>
      <c r="AB541" s="126"/>
      <c r="AC541" s="127"/>
      <c r="AD541" s="126"/>
      <c r="AE541" s="126"/>
      <c r="AF541" s="126"/>
      <c r="AG541" s="126"/>
      <c r="AH541" s="128"/>
    </row>
    <row r="542" spans="6:34" x14ac:dyDescent="0.25">
      <c r="F542" s="67">
        <f t="shared" si="8"/>
        <v>536</v>
      </c>
      <c r="G542" s="131"/>
      <c r="H542" s="130"/>
      <c r="I542" s="130"/>
      <c r="J542" s="130"/>
      <c r="K542" s="126"/>
      <c r="L542" s="126"/>
      <c r="M542" s="126"/>
      <c r="N542" s="126"/>
      <c r="O542" s="128"/>
      <c r="P542" s="126">
        <v>1325</v>
      </c>
      <c r="Q542" s="125">
        <v>1053</v>
      </c>
      <c r="R542" s="127"/>
      <c r="S542" s="126"/>
      <c r="T542" s="126"/>
      <c r="U542" s="126"/>
      <c r="V542" s="128"/>
      <c r="W542" s="126"/>
      <c r="X542" s="126"/>
      <c r="Y542" s="127"/>
      <c r="Z542" s="126"/>
      <c r="AA542" s="126"/>
      <c r="AB542" s="126"/>
      <c r="AC542" s="127"/>
      <c r="AD542" s="126"/>
      <c r="AE542" s="126"/>
      <c r="AF542" s="126"/>
      <c r="AG542" s="126"/>
      <c r="AH542" s="128"/>
    </row>
    <row r="543" spans="6:34" x14ac:dyDescent="0.25">
      <c r="F543" s="67">
        <f t="shared" si="8"/>
        <v>537</v>
      </c>
      <c r="G543" s="131"/>
      <c r="H543" s="130"/>
      <c r="I543" s="130"/>
      <c r="J543" s="130"/>
      <c r="K543" s="126"/>
      <c r="L543" s="126"/>
      <c r="M543" s="126"/>
      <c r="N543" s="126"/>
      <c r="O543" s="128"/>
      <c r="P543" s="126">
        <v>1325</v>
      </c>
      <c r="Q543" s="125">
        <v>190</v>
      </c>
      <c r="R543" s="127"/>
      <c r="S543" s="126"/>
      <c r="T543" s="126"/>
      <c r="U543" s="126"/>
      <c r="V543" s="128"/>
      <c r="W543" s="126"/>
      <c r="X543" s="126"/>
      <c r="Y543" s="127"/>
      <c r="Z543" s="126"/>
      <c r="AA543" s="126"/>
      <c r="AB543" s="126"/>
      <c r="AC543" s="127"/>
      <c r="AD543" s="126"/>
      <c r="AE543" s="126"/>
      <c r="AF543" s="126"/>
      <c r="AG543" s="126"/>
      <c r="AH543" s="128"/>
    </row>
    <row r="544" spans="6:34" x14ac:dyDescent="0.25">
      <c r="F544" s="67">
        <f t="shared" si="8"/>
        <v>538</v>
      </c>
      <c r="G544" s="131"/>
      <c r="H544" s="130"/>
      <c r="I544" s="130"/>
      <c r="J544" s="130"/>
      <c r="K544" s="126"/>
      <c r="L544" s="126"/>
      <c r="M544" s="126"/>
      <c r="N544" s="126"/>
      <c r="O544" s="128"/>
      <c r="P544" s="126">
        <v>1320</v>
      </c>
      <c r="Q544" s="125">
        <v>1924</v>
      </c>
      <c r="R544" s="127"/>
      <c r="S544" s="126"/>
      <c r="T544" s="126"/>
      <c r="U544" s="126"/>
      <c r="V544" s="128"/>
      <c r="W544" s="126"/>
      <c r="X544" s="126"/>
      <c r="Y544" s="127"/>
      <c r="Z544" s="126"/>
      <c r="AA544" s="126"/>
      <c r="AB544" s="126"/>
      <c r="AC544" s="127"/>
      <c r="AD544" s="126"/>
      <c r="AE544" s="126"/>
      <c r="AF544" s="126"/>
      <c r="AG544" s="126"/>
      <c r="AH544" s="128"/>
    </row>
    <row r="545" spans="6:34" x14ac:dyDescent="0.25">
      <c r="F545" s="67">
        <f t="shared" si="8"/>
        <v>539</v>
      </c>
      <c r="G545" s="131"/>
      <c r="H545" s="130"/>
      <c r="I545" s="130"/>
      <c r="J545" s="130"/>
      <c r="K545" s="126"/>
      <c r="L545" s="126"/>
      <c r="M545" s="126"/>
      <c r="N545" s="126"/>
      <c r="O545" s="128"/>
      <c r="P545" s="126">
        <v>1318</v>
      </c>
      <c r="Q545" s="125">
        <v>1433</v>
      </c>
      <c r="R545" s="127"/>
      <c r="S545" s="126"/>
      <c r="T545" s="126"/>
      <c r="U545" s="126"/>
      <c r="V545" s="128"/>
      <c r="W545" s="126"/>
      <c r="X545" s="126"/>
      <c r="Y545" s="127"/>
      <c r="Z545" s="126"/>
      <c r="AA545" s="126"/>
      <c r="AB545" s="126"/>
      <c r="AC545" s="127"/>
      <c r="AD545" s="126"/>
      <c r="AE545" s="126"/>
      <c r="AF545" s="126"/>
      <c r="AG545" s="126"/>
      <c r="AH545" s="128"/>
    </row>
    <row r="546" spans="6:34" x14ac:dyDescent="0.25">
      <c r="F546" s="67">
        <f t="shared" si="8"/>
        <v>540</v>
      </c>
      <c r="G546" s="131"/>
      <c r="H546" s="130"/>
      <c r="I546" s="130"/>
      <c r="J546" s="130"/>
      <c r="K546" s="126"/>
      <c r="L546" s="126"/>
      <c r="M546" s="126"/>
      <c r="N546" s="126"/>
      <c r="O546" s="128"/>
      <c r="P546" s="126">
        <v>1317</v>
      </c>
      <c r="Q546" s="125">
        <v>0</v>
      </c>
      <c r="R546" s="127"/>
      <c r="S546" s="126"/>
      <c r="T546" s="126"/>
      <c r="U546" s="126"/>
      <c r="V546" s="128"/>
      <c r="W546" s="126"/>
      <c r="X546" s="126"/>
      <c r="Y546" s="127"/>
      <c r="Z546" s="126"/>
      <c r="AA546" s="126"/>
      <c r="AB546" s="126"/>
      <c r="AC546" s="127"/>
      <c r="AD546" s="126"/>
      <c r="AE546" s="126"/>
      <c r="AF546" s="126"/>
      <c r="AG546" s="126"/>
      <c r="AH546" s="128"/>
    </row>
    <row r="547" spans="6:34" x14ac:dyDescent="0.25">
      <c r="F547" s="67">
        <f t="shared" si="8"/>
        <v>541</v>
      </c>
      <c r="G547" s="131"/>
      <c r="H547" s="130"/>
      <c r="I547" s="130"/>
      <c r="J547" s="130"/>
      <c r="K547" s="126"/>
      <c r="L547" s="126"/>
      <c r="M547" s="126"/>
      <c r="N547" s="126"/>
      <c r="O547" s="128"/>
      <c r="P547" s="126">
        <v>1313</v>
      </c>
      <c r="Q547" s="125">
        <v>610</v>
      </c>
      <c r="R547" s="127"/>
      <c r="S547" s="126"/>
      <c r="T547" s="126"/>
      <c r="U547" s="126"/>
      <c r="V547" s="128"/>
      <c r="W547" s="126"/>
      <c r="X547" s="126"/>
      <c r="Y547" s="127"/>
      <c r="Z547" s="126"/>
      <c r="AA547" s="126"/>
      <c r="AB547" s="126"/>
      <c r="AC547" s="127"/>
      <c r="AD547" s="126"/>
      <c r="AE547" s="126"/>
      <c r="AF547" s="126"/>
      <c r="AG547" s="126"/>
      <c r="AH547" s="128"/>
    </row>
    <row r="548" spans="6:34" x14ac:dyDescent="0.25">
      <c r="F548" s="67">
        <f t="shared" si="8"/>
        <v>542</v>
      </c>
      <c r="G548" s="131"/>
      <c r="H548" s="130"/>
      <c r="I548" s="130"/>
      <c r="J548" s="130"/>
      <c r="K548" s="126"/>
      <c r="L548" s="126"/>
      <c r="M548" s="126"/>
      <c r="N548" s="126"/>
      <c r="O548" s="128"/>
      <c r="P548" s="126">
        <v>1308</v>
      </c>
      <c r="Q548" s="125">
        <v>1220</v>
      </c>
      <c r="R548" s="127"/>
      <c r="S548" s="126"/>
      <c r="T548" s="126"/>
      <c r="U548" s="126"/>
      <c r="V548" s="128"/>
      <c r="W548" s="126"/>
      <c r="X548" s="126"/>
      <c r="Y548" s="127"/>
      <c r="Z548" s="126"/>
      <c r="AA548" s="126"/>
      <c r="AB548" s="126"/>
      <c r="AC548" s="127"/>
      <c r="AD548" s="126"/>
      <c r="AE548" s="126"/>
      <c r="AF548" s="126"/>
      <c r="AG548" s="126"/>
      <c r="AH548" s="128"/>
    </row>
    <row r="549" spans="6:34" x14ac:dyDescent="0.25">
      <c r="F549" s="67">
        <f t="shared" si="8"/>
        <v>543</v>
      </c>
      <c r="G549" s="131"/>
      <c r="H549" s="130"/>
      <c r="I549" s="130"/>
      <c r="J549" s="130"/>
      <c r="K549" s="126"/>
      <c r="L549" s="126"/>
      <c r="M549" s="126"/>
      <c r="N549" s="126"/>
      <c r="O549" s="128"/>
      <c r="P549" s="126">
        <v>1307</v>
      </c>
      <c r="Q549" s="125">
        <v>1463</v>
      </c>
      <c r="R549" s="127"/>
      <c r="S549" s="126"/>
      <c r="T549" s="126"/>
      <c r="U549" s="126"/>
      <c r="V549" s="128"/>
      <c r="W549" s="126"/>
      <c r="X549" s="126"/>
      <c r="Y549" s="127"/>
      <c r="Z549" s="126"/>
      <c r="AA549" s="126"/>
      <c r="AB549" s="126"/>
      <c r="AC549" s="127"/>
      <c r="AD549" s="126"/>
      <c r="AE549" s="126"/>
      <c r="AF549" s="126"/>
      <c r="AG549" s="126"/>
      <c r="AH549" s="128"/>
    </row>
    <row r="550" spans="6:34" x14ac:dyDescent="0.25">
      <c r="F550" s="67">
        <f t="shared" si="8"/>
        <v>544</v>
      </c>
      <c r="G550" s="131"/>
      <c r="H550" s="130"/>
      <c r="I550" s="130"/>
      <c r="J550" s="130"/>
      <c r="K550" s="126"/>
      <c r="L550" s="126"/>
      <c r="M550" s="126"/>
      <c r="N550" s="126"/>
      <c r="O550" s="128"/>
      <c r="P550" s="126">
        <v>1304</v>
      </c>
      <c r="Q550" s="125">
        <v>1003</v>
      </c>
      <c r="R550" s="127"/>
      <c r="S550" s="126"/>
      <c r="T550" s="126"/>
      <c r="U550" s="126"/>
      <c r="V550" s="128"/>
      <c r="W550" s="126"/>
      <c r="X550" s="126"/>
      <c r="Y550" s="127"/>
      <c r="Z550" s="126"/>
      <c r="AA550" s="126"/>
      <c r="AB550" s="126"/>
      <c r="AC550" s="127"/>
      <c r="AD550" s="126"/>
      <c r="AE550" s="126"/>
      <c r="AF550" s="126"/>
      <c r="AG550" s="126"/>
      <c r="AH550" s="128"/>
    </row>
    <row r="551" spans="6:34" x14ac:dyDescent="0.25">
      <c r="F551" s="67">
        <f t="shared" si="8"/>
        <v>545</v>
      </c>
      <c r="G551" s="131"/>
      <c r="H551" s="130"/>
      <c r="I551" s="130"/>
      <c r="J551" s="130"/>
      <c r="K551" s="126"/>
      <c r="L551" s="126"/>
      <c r="M551" s="126"/>
      <c r="N551" s="126"/>
      <c r="O551" s="128"/>
      <c r="P551" s="126">
        <v>1298</v>
      </c>
      <c r="Q551" s="125">
        <v>1132</v>
      </c>
      <c r="R551" s="127"/>
      <c r="S551" s="126"/>
      <c r="T551" s="126"/>
      <c r="U551" s="126"/>
      <c r="V551" s="128"/>
      <c r="W551" s="126"/>
      <c r="X551" s="126"/>
      <c r="Y551" s="127"/>
      <c r="Z551" s="126"/>
      <c r="AA551" s="126"/>
      <c r="AB551" s="126"/>
      <c r="AC551" s="127"/>
      <c r="AD551" s="126"/>
      <c r="AE551" s="126"/>
      <c r="AF551" s="126"/>
      <c r="AG551" s="126"/>
      <c r="AH551" s="128"/>
    </row>
    <row r="552" spans="6:34" x14ac:dyDescent="0.25">
      <c r="F552" s="67">
        <f t="shared" si="8"/>
        <v>546</v>
      </c>
      <c r="G552" s="131"/>
      <c r="H552" s="130"/>
      <c r="I552" s="130"/>
      <c r="J552" s="130"/>
      <c r="K552" s="126"/>
      <c r="L552" s="126"/>
      <c r="M552" s="126"/>
      <c r="N552" s="126"/>
      <c r="O552" s="128"/>
      <c r="P552" s="126">
        <v>1292</v>
      </c>
      <c r="Q552" s="125">
        <v>788</v>
      </c>
      <c r="R552" s="127"/>
      <c r="S552" s="126"/>
      <c r="T552" s="126"/>
      <c r="U552" s="126"/>
      <c r="V552" s="128"/>
      <c r="W552" s="126"/>
      <c r="X552" s="126"/>
      <c r="Y552" s="127"/>
      <c r="Z552" s="126"/>
      <c r="AA552" s="126"/>
      <c r="AB552" s="126"/>
      <c r="AC552" s="127"/>
      <c r="AD552" s="126"/>
      <c r="AE552" s="126"/>
      <c r="AF552" s="126"/>
      <c r="AG552" s="126"/>
      <c r="AH552" s="128"/>
    </row>
    <row r="553" spans="6:34" x14ac:dyDescent="0.25">
      <c r="F553" s="67">
        <f t="shared" si="8"/>
        <v>547</v>
      </c>
      <c r="G553" s="131"/>
      <c r="H553" s="130"/>
      <c r="I553" s="130"/>
      <c r="J553" s="130"/>
      <c r="K553" s="126"/>
      <c r="L553" s="126"/>
      <c r="M553" s="126"/>
      <c r="N553" s="126"/>
      <c r="O553" s="128"/>
      <c r="P553" s="126">
        <v>1292</v>
      </c>
      <c r="Q553" s="125">
        <v>604</v>
      </c>
      <c r="R553" s="127"/>
      <c r="S553" s="126"/>
      <c r="T553" s="126"/>
      <c r="U553" s="126"/>
      <c r="V553" s="128"/>
      <c r="W553" s="126"/>
      <c r="X553" s="126"/>
      <c r="Y553" s="127"/>
      <c r="Z553" s="126"/>
      <c r="AA553" s="126"/>
      <c r="AB553" s="126"/>
      <c r="AC553" s="127"/>
      <c r="AD553" s="126"/>
      <c r="AE553" s="126"/>
      <c r="AF553" s="126"/>
      <c r="AG553" s="126"/>
      <c r="AH553" s="128"/>
    </row>
    <row r="554" spans="6:34" x14ac:dyDescent="0.25">
      <c r="F554" s="67">
        <f t="shared" si="8"/>
        <v>548</v>
      </c>
      <c r="G554" s="131"/>
      <c r="H554" s="130"/>
      <c r="I554" s="130"/>
      <c r="J554" s="130"/>
      <c r="K554" s="126"/>
      <c r="L554" s="126"/>
      <c r="M554" s="126"/>
      <c r="N554" s="126"/>
      <c r="O554" s="128"/>
      <c r="P554" s="126">
        <v>1287</v>
      </c>
      <c r="Q554" s="125">
        <v>654</v>
      </c>
      <c r="R554" s="127"/>
      <c r="S554" s="126"/>
      <c r="T554" s="126"/>
      <c r="U554" s="126"/>
      <c r="V554" s="128"/>
      <c r="W554" s="126"/>
      <c r="X554" s="126"/>
      <c r="Y554" s="127"/>
      <c r="Z554" s="126"/>
      <c r="AA554" s="126"/>
      <c r="AB554" s="126"/>
      <c r="AC554" s="127"/>
      <c r="AD554" s="126"/>
      <c r="AE554" s="126"/>
      <c r="AF554" s="126"/>
      <c r="AG554" s="126"/>
      <c r="AH554" s="128"/>
    </row>
    <row r="555" spans="6:34" x14ac:dyDescent="0.25">
      <c r="F555" s="67">
        <f t="shared" si="8"/>
        <v>549</v>
      </c>
      <c r="G555" s="131"/>
      <c r="H555" s="130"/>
      <c r="I555" s="130"/>
      <c r="J555" s="130"/>
      <c r="K555" s="126"/>
      <c r="L555" s="126"/>
      <c r="M555" s="126"/>
      <c r="N555" s="126"/>
      <c r="O555" s="128"/>
      <c r="P555" s="126">
        <v>1278</v>
      </c>
      <c r="Q555" s="125">
        <v>1895</v>
      </c>
      <c r="R555" s="127"/>
      <c r="S555" s="126"/>
      <c r="T555" s="126"/>
      <c r="U555" s="126"/>
      <c r="V555" s="128"/>
      <c r="W555" s="126"/>
      <c r="X555" s="126"/>
      <c r="Y555" s="127"/>
      <c r="Z555" s="126"/>
      <c r="AA555" s="126"/>
      <c r="AB555" s="126"/>
      <c r="AC555" s="127"/>
      <c r="AD555" s="126"/>
      <c r="AE555" s="126"/>
      <c r="AF555" s="126"/>
      <c r="AG555" s="126"/>
      <c r="AH555" s="128"/>
    </row>
    <row r="556" spans="6:34" x14ac:dyDescent="0.25">
      <c r="F556" s="67">
        <f t="shared" si="8"/>
        <v>550</v>
      </c>
      <c r="G556" s="131"/>
      <c r="H556" s="130"/>
      <c r="I556" s="130"/>
      <c r="J556" s="130"/>
      <c r="K556" s="126"/>
      <c r="L556" s="126"/>
      <c r="M556" s="126"/>
      <c r="N556" s="126"/>
      <c r="O556" s="128"/>
      <c r="P556" s="126">
        <v>1275</v>
      </c>
      <c r="Q556" s="125">
        <v>1224</v>
      </c>
      <c r="R556" s="127"/>
      <c r="S556" s="126"/>
      <c r="T556" s="126"/>
      <c r="U556" s="126"/>
      <c r="V556" s="128"/>
      <c r="W556" s="126"/>
      <c r="X556" s="126"/>
      <c r="Y556" s="127"/>
      <c r="Z556" s="126"/>
      <c r="AA556" s="126"/>
      <c r="AB556" s="126"/>
      <c r="AC556" s="127"/>
      <c r="AD556" s="126"/>
      <c r="AE556" s="126"/>
      <c r="AF556" s="126"/>
      <c r="AG556" s="126"/>
      <c r="AH556" s="128"/>
    </row>
    <row r="557" spans="6:34" x14ac:dyDescent="0.25">
      <c r="F557" s="67">
        <f t="shared" si="8"/>
        <v>551</v>
      </c>
      <c r="G557" s="131"/>
      <c r="H557" s="130"/>
      <c r="I557" s="130"/>
      <c r="J557" s="130"/>
      <c r="K557" s="126"/>
      <c r="L557" s="126"/>
      <c r="M557" s="126"/>
      <c r="N557" s="126"/>
      <c r="O557" s="128"/>
      <c r="P557" s="126">
        <v>1275</v>
      </c>
      <c r="Q557" s="125">
        <v>1729</v>
      </c>
      <c r="R557" s="127"/>
      <c r="S557" s="126"/>
      <c r="T557" s="126"/>
      <c r="U557" s="126"/>
      <c r="V557" s="128"/>
      <c r="W557" s="126"/>
      <c r="X557" s="126"/>
      <c r="Y557" s="127"/>
      <c r="Z557" s="126"/>
      <c r="AA557" s="126"/>
      <c r="AB557" s="126"/>
      <c r="AC557" s="127"/>
      <c r="AD557" s="126"/>
      <c r="AE557" s="126"/>
      <c r="AF557" s="126"/>
      <c r="AG557" s="126"/>
      <c r="AH557" s="128"/>
    </row>
    <row r="558" spans="6:34" x14ac:dyDescent="0.25">
      <c r="F558" s="67">
        <f t="shared" si="8"/>
        <v>552</v>
      </c>
      <c r="G558" s="131"/>
      <c r="H558" s="130"/>
      <c r="I558" s="130"/>
      <c r="J558" s="130"/>
      <c r="K558" s="126"/>
      <c r="L558" s="126"/>
      <c r="M558" s="126"/>
      <c r="N558" s="126"/>
      <c r="O558" s="128"/>
      <c r="P558" s="126">
        <v>1273</v>
      </c>
      <c r="Q558" s="125">
        <v>1697</v>
      </c>
      <c r="R558" s="127"/>
      <c r="S558" s="126"/>
      <c r="T558" s="126"/>
      <c r="U558" s="126"/>
      <c r="V558" s="128"/>
      <c r="W558" s="126"/>
      <c r="X558" s="126"/>
      <c r="Y558" s="127"/>
      <c r="Z558" s="126"/>
      <c r="AA558" s="126"/>
      <c r="AB558" s="126"/>
      <c r="AC558" s="127"/>
      <c r="AD558" s="126"/>
      <c r="AE558" s="126"/>
      <c r="AF558" s="126"/>
      <c r="AG558" s="126"/>
      <c r="AH558" s="128"/>
    </row>
    <row r="559" spans="6:34" x14ac:dyDescent="0.25">
      <c r="F559" s="67">
        <f t="shared" si="8"/>
        <v>553</v>
      </c>
      <c r="G559" s="131"/>
      <c r="H559" s="130"/>
      <c r="I559" s="130"/>
      <c r="J559" s="130"/>
      <c r="K559" s="126"/>
      <c r="L559" s="126"/>
      <c r="M559" s="126"/>
      <c r="N559" s="126"/>
      <c r="O559" s="128"/>
      <c r="P559" s="126">
        <v>1270</v>
      </c>
      <c r="Q559" s="125">
        <v>1592</v>
      </c>
      <c r="R559" s="127"/>
      <c r="S559" s="126"/>
      <c r="T559" s="126"/>
      <c r="U559" s="126"/>
      <c r="V559" s="128"/>
      <c r="W559" s="126"/>
      <c r="X559" s="126"/>
      <c r="Y559" s="127"/>
      <c r="Z559" s="126"/>
      <c r="AA559" s="126"/>
      <c r="AB559" s="126"/>
      <c r="AC559" s="127"/>
      <c r="AD559" s="126"/>
      <c r="AE559" s="126"/>
      <c r="AF559" s="126"/>
      <c r="AG559" s="126"/>
      <c r="AH559" s="128"/>
    </row>
    <row r="560" spans="6:34" x14ac:dyDescent="0.25">
      <c r="F560" s="67">
        <f t="shared" si="8"/>
        <v>554</v>
      </c>
      <c r="G560" s="131"/>
      <c r="H560" s="130"/>
      <c r="I560" s="130"/>
      <c r="J560" s="130"/>
      <c r="K560" s="126"/>
      <c r="L560" s="126"/>
      <c r="M560" s="126"/>
      <c r="N560" s="126"/>
      <c r="O560" s="128"/>
      <c r="P560" s="126">
        <v>1268</v>
      </c>
      <c r="Q560" s="125">
        <v>1963</v>
      </c>
      <c r="R560" s="127"/>
      <c r="S560" s="126"/>
      <c r="T560" s="126"/>
      <c r="U560" s="126"/>
      <c r="V560" s="128"/>
      <c r="W560" s="126"/>
      <c r="X560" s="126"/>
      <c r="Y560" s="127"/>
      <c r="Z560" s="126"/>
      <c r="AA560" s="126"/>
      <c r="AB560" s="126"/>
      <c r="AC560" s="127"/>
      <c r="AD560" s="126"/>
      <c r="AE560" s="126"/>
      <c r="AF560" s="126"/>
      <c r="AG560" s="126"/>
      <c r="AH560" s="128"/>
    </row>
    <row r="561" spans="6:34" x14ac:dyDescent="0.25">
      <c r="F561" s="67">
        <f t="shared" si="8"/>
        <v>555</v>
      </c>
      <c r="G561" s="131"/>
      <c r="H561" s="130"/>
      <c r="I561" s="130"/>
      <c r="J561" s="130"/>
      <c r="K561" s="126"/>
      <c r="L561" s="126"/>
      <c r="M561" s="126"/>
      <c r="N561" s="126"/>
      <c r="O561" s="128"/>
      <c r="P561" s="126">
        <v>1265</v>
      </c>
      <c r="Q561" s="125">
        <v>1913</v>
      </c>
      <c r="R561" s="127"/>
      <c r="S561" s="126"/>
      <c r="T561" s="126"/>
      <c r="U561" s="126"/>
      <c r="V561" s="128"/>
      <c r="W561" s="126"/>
      <c r="X561" s="126"/>
      <c r="Y561" s="127"/>
      <c r="Z561" s="126"/>
      <c r="AA561" s="126"/>
      <c r="AB561" s="126"/>
      <c r="AC561" s="127"/>
      <c r="AD561" s="126"/>
      <c r="AE561" s="126"/>
      <c r="AF561" s="126"/>
      <c r="AG561" s="126"/>
      <c r="AH561" s="128"/>
    </row>
    <row r="562" spans="6:34" x14ac:dyDescent="0.25">
      <c r="F562" s="67">
        <f t="shared" si="8"/>
        <v>556</v>
      </c>
      <c r="G562" s="131"/>
      <c r="H562" s="130"/>
      <c r="I562" s="130"/>
      <c r="J562" s="130"/>
      <c r="K562" s="126"/>
      <c r="L562" s="126"/>
      <c r="M562" s="126"/>
      <c r="N562" s="126"/>
      <c r="O562" s="128"/>
      <c r="P562" s="126">
        <v>1261</v>
      </c>
      <c r="Q562" s="125">
        <v>1198</v>
      </c>
      <c r="R562" s="127"/>
      <c r="S562" s="126"/>
      <c r="T562" s="126"/>
      <c r="U562" s="126"/>
      <c r="V562" s="128"/>
      <c r="W562" s="126"/>
      <c r="X562" s="126"/>
      <c r="Y562" s="127"/>
      <c r="Z562" s="126"/>
      <c r="AA562" s="126"/>
      <c r="AB562" s="126"/>
      <c r="AC562" s="127"/>
      <c r="AD562" s="126"/>
      <c r="AE562" s="126"/>
      <c r="AF562" s="126"/>
      <c r="AG562" s="126"/>
      <c r="AH562" s="128"/>
    </row>
    <row r="563" spans="6:34" x14ac:dyDescent="0.25">
      <c r="F563" s="67">
        <f t="shared" si="8"/>
        <v>557</v>
      </c>
      <c r="G563" s="131"/>
      <c r="H563" s="130"/>
      <c r="I563" s="130"/>
      <c r="J563" s="130"/>
      <c r="K563" s="126"/>
      <c r="L563" s="126"/>
      <c r="M563" s="126"/>
      <c r="N563" s="126"/>
      <c r="O563" s="128"/>
      <c r="P563" s="126">
        <v>1259</v>
      </c>
      <c r="Q563" s="125">
        <v>1191</v>
      </c>
      <c r="R563" s="127"/>
      <c r="S563" s="126"/>
      <c r="T563" s="126"/>
      <c r="U563" s="126"/>
      <c r="V563" s="128"/>
      <c r="W563" s="126"/>
      <c r="X563" s="126"/>
      <c r="Y563" s="127"/>
      <c r="Z563" s="126"/>
      <c r="AA563" s="126"/>
      <c r="AB563" s="126"/>
      <c r="AC563" s="127"/>
      <c r="AD563" s="126"/>
      <c r="AE563" s="126"/>
      <c r="AF563" s="126"/>
      <c r="AG563" s="126"/>
      <c r="AH563" s="128"/>
    </row>
    <row r="564" spans="6:34" x14ac:dyDescent="0.25">
      <c r="F564" s="67">
        <f t="shared" si="8"/>
        <v>558</v>
      </c>
      <c r="G564" s="131"/>
      <c r="H564" s="130"/>
      <c r="I564" s="130"/>
      <c r="J564" s="130"/>
      <c r="K564" s="126"/>
      <c r="L564" s="126"/>
      <c r="M564" s="126"/>
      <c r="N564" s="126"/>
      <c r="O564" s="128"/>
      <c r="P564" s="126">
        <v>1258</v>
      </c>
      <c r="Q564" s="125">
        <v>7183</v>
      </c>
      <c r="R564" s="127"/>
      <c r="S564" s="126"/>
      <c r="T564" s="126"/>
      <c r="U564" s="126"/>
      <c r="V564" s="128"/>
      <c r="W564" s="126"/>
      <c r="X564" s="126"/>
      <c r="Y564" s="127"/>
      <c r="Z564" s="126"/>
      <c r="AA564" s="126"/>
      <c r="AB564" s="126"/>
      <c r="AC564" s="127"/>
      <c r="AD564" s="126"/>
      <c r="AE564" s="126"/>
      <c r="AF564" s="126"/>
      <c r="AG564" s="126"/>
      <c r="AH564" s="128"/>
    </row>
    <row r="565" spans="6:34" x14ac:dyDescent="0.25">
      <c r="F565" s="67">
        <f t="shared" si="8"/>
        <v>559</v>
      </c>
      <c r="G565" s="131"/>
      <c r="H565" s="130"/>
      <c r="I565" s="130"/>
      <c r="J565" s="130"/>
      <c r="K565" s="126"/>
      <c r="L565" s="126"/>
      <c r="M565" s="126"/>
      <c r="N565" s="126"/>
      <c r="O565" s="128"/>
      <c r="P565" s="126">
        <v>1251</v>
      </c>
      <c r="Q565" s="125">
        <v>1014</v>
      </c>
      <c r="R565" s="127"/>
      <c r="S565" s="126"/>
      <c r="T565" s="126"/>
      <c r="U565" s="126"/>
      <c r="V565" s="128"/>
      <c r="W565" s="126"/>
      <c r="X565" s="126"/>
      <c r="Y565" s="127"/>
      <c r="Z565" s="126"/>
      <c r="AA565" s="126"/>
      <c r="AB565" s="126"/>
      <c r="AC565" s="127"/>
      <c r="AD565" s="126"/>
      <c r="AE565" s="126"/>
      <c r="AF565" s="126"/>
      <c r="AG565" s="126"/>
      <c r="AH565" s="128"/>
    </row>
    <row r="566" spans="6:34" x14ac:dyDescent="0.25">
      <c r="F566" s="67">
        <f t="shared" si="8"/>
        <v>560</v>
      </c>
      <c r="G566" s="131"/>
      <c r="H566" s="130"/>
      <c r="I566" s="130"/>
      <c r="J566" s="130"/>
      <c r="K566" s="126"/>
      <c r="L566" s="126"/>
      <c r="M566" s="126"/>
      <c r="N566" s="126"/>
      <c r="O566" s="128"/>
      <c r="P566" s="126">
        <v>1249</v>
      </c>
      <c r="Q566" s="125">
        <v>0</v>
      </c>
      <c r="R566" s="127"/>
      <c r="S566" s="126"/>
      <c r="T566" s="126"/>
      <c r="U566" s="126"/>
      <c r="V566" s="128"/>
      <c r="W566" s="126"/>
      <c r="X566" s="126"/>
      <c r="Y566" s="127"/>
      <c r="Z566" s="126"/>
      <c r="AA566" s="126"/>
      <c r="AB566" s="126"/>
      <c r="AC566" s="127"/>
      <c r="AD566" s="126"/>
      <c r="AE566" s="126"/>
      <c r="AF566" s="126"/>
      <c r="AG566" s="126"/>
      <c r="AH566" s="128"/>
    </row>
    <row r="567" spans="6:34" x14ac:dyDescent="0.25">
      <c r="F567" s="67">
        <f t="shared" si="8"/>
        <v>561</v>
      </c>
      <c r="G567" s="131"/>
      <c r="H567" s="130"/>
      <c r="I567" s="130"/>
      <c r="J567" s="130"/>
      <c r="K567" s="126"/>
      <c r="L567" s="126"/>
      <c r="M567" s="126"/>
      <c r="N567" s="126"/>
      <c r="O567" s="128"/>
      <c r="P567" s="126">
        <v>1246</v>
      </c>
      <c r="Q567" s="125">
        <v>1689</v>
      </c>
      <c r="R567" s="127"/>
      <c r="S567" s="126"/>
      <c r="T567" s="126"/>
      <c r="U567" s="126"/>
      <c r="V567" s="128"/>
      <c r="W567" s="126"/>
      <c r="X567" s="126"/>
      <c r="Y567" s="127"/>
      <c r="Z567" s="126"/>
      <c r="AA567" s="126"/>
      <c r="AB567" s="126"/>
      <c r="AC567" s="127"/>
      <c r="AD567" s="126"/>
      <c r="AE567" s="126"/>
      <c r="AF567" s="126"/>
      <c r="AG567" s="126"/>
      <c r="AH567" s="128"/>
    </row>
    <row r="568" spans="6:34" x14ac:dyDescent="0.25">
      <c r="F568" s="67">
        <f t="shared" si="8"/>
        <v>562</v>
      </c>
      <c r="G568" s="131"/>
      <c r="H568" s="130"/>
      <c r="I568" s="130"/>
      <c r="J568" s="130"/>
      <c r="K568" s="126"/>
      <c r="L568" s="126"/>
      <c r="M568" s="126"/>
      <c r="N568" s="126"/>
      <c r="O568" s="128"/>
      <c r="P568" s="126">
        <v>1245</v>
      </c>
      <c r="Q568" s="125">
        <v>1770</v>
      </c>
      <c r="R568" s="127"/>
      <c r="S568" s="126"/>
      <c r="T568" s="126"/>
      <c r="U568" s="126"/>
      <c r="V568" s="128"/>
      <c r="W568" s="126"/>
      <c r="X568" s="126"/>
      <c r="Y568" s="127"/>
      <c r="Z568" s="126"/>
      <c r="AA568" s="126"/>
      <c r="AB568" s="126"/>
      <c r="AC568" s="127"/>
      <c r="AD568" s="126"/>
      <c r="AE568" s="126"/>
      <c r="AF568" s="126"/>
      <c r="AG568" s="126"/>
      <c r="AH568" s="128"/>
    </row>
    <row r="569" spans="6:34" x14ac:dyDescent="0.25">
      <c r="F569" s="67">
        <f t="shared" si="8"/>
        <v>563</v>
      </c>
      <c r="G569" s="131"/>
      <c r="H569" s="130"/>
      <c r="I569" s="130"/>
      <c r="J569" s="130"/>
      <c r="K569" s="126"/>
      <c r="L569" s="126"/>
      <c r="M569" s="126"/>
      <c r="N569" s="126"/>
      <c r="O569" s="128"/>
      <c r="P569" s="126">
        <v>1243</v>
      </c>
      <c r="Q569" s="125">
        <v>865</v>
      </c>
      <c r="R569" s="127"/>
      <c r="S569" s="126"/>
      <c r="T569" s="126"/>
      <c r="U569" s="126"/>
      <c r="V569" s="128"/>
      <c r="W569" s="126"/>
      <c r="X569" s="126"/>
      <c r="Y569" s="127"/>
      <c r="Z569" s="126"/>
      <c r="AA569" s="126"/>
      <c r="AB569" s="126"/>
      <c r="AC569" s="127"/>
      <c r="AD569" s="126"/>
      <c r="AE569" s="126"/>
      <c r="AF569" s="126"/>
      <c r="AG569" s="126"/>
      <c r="AH569" s="128"/>
    </row>
    <row r="570" spans="6:34" x14ac:dyDescent="0.25">
      <c r="F570" s="67">
        <f t="shared" si="8"/>
        <v>564</v>
      </c>
      <c r="G570" s="131"/>
      <c r="H570" s="130"/>
      <c r="I570" s="130"/>
      <c r="J570" s="130"/>
      <c r="K570" s="126"/>
      <c r="L570" s="126"/>
      <c r="M570" s="126"/>
      <c r="N570" s="126"/>
      <c r="O570" s="128"/>
      <c r="P570" s="126">
        <v>1242</v>
      </c>
      <c r="Q570" s="125">
        <v>971</v>
      </c>
      <c r="R570" s="127"/>
      <c r="S570" s="126"/>
      <c r="T570" s="126"/>
      <c r="U570" s="126"/>
      <c r="V570" s="128"/>
      <c r="W570" s="126"/>
      <c r="X570" s="126"/>
      <c r="Y570" s="127"/>
      <c r="Z570" s="126"/>
      <c r="AA570" s="126"/>
      <c r="AB570" s="126"/>
      <c r="AC570" s="127"/>
      <c r="AD570" s="126"/>
      <c r="AE570" s="126"/>
      <c r="AF570" s="126"/>
      <c r="AG570" s="126"/>
      <c r="AH570" s="128"/>
    </row>
    <row r="571" spans="6:34" x14ac:dyDescent="0.25">
      <c r="F571" s="67">
        <f t="shared" si="8"/>
        <v>565</v>
      </c>
      <c r="G571" s="131"/>
      <c r="H571" s="130"/>
      <c r="I571" s="130"/>
      <c r="J571" s="130"/>
      <c r="K571" s="126"/>
      <c r="L571" s="126"/>
      <c r="M571" s="126"/>
      <c r="N571" s="126"/>
      <c r="O571" s="128"/>
      <c r="P571" s="126">
        <v>1234</v>
      </c>
      <c r="Q571" s="125">
        <v>1517</v>
      </c>
      <c r="R571" s="127"/>
      <c r="S571" s="126"/>
      <c r="T571" s="126"/>
      <c r="U571" s="126"/>
      <c r="V571" s="128"/>
      <c r="W571" s="126"/>
      <c r="X571" s="126"/>
      <c r="Y571" s="127"/>
      <c r="Z571" s="126"/>
      <c r="AA571" s="126"/>
      <c r="AB571" s="126"/>
      <c r="AC571" s="127"/>
      <c r="AD571" s="126"/>
      <c r="AE571" s="126"/>
      <c r="AF571" s="126"/>
      <c r="AG571" s="126"/>
      <c r="AH571" s="128"/>
    </row>
    <row r="572" spans="6:34" x14ac:dyDescent="0.25">
      <c r="F572" s="67">
        <f t="shared" si="8"/>
        <v>566</v>
      </c>
      <c r="G572" s="131"/>
      <c r="H572" s="130"/>
      <c r="I572" s="130"/>
      <c r="J572" s="130"/>
      <c r="K572" s="126"/>
      <c r="L572" s="126"/>
      <c r="M572" s="126"/>
      <c r="N572" s="126"/>
      <c r="O572" s="128"/>
      <c r="P572" s="126">
        <v>1234</v>
      </c>
      <c r="Q572" s="125">
        <v>9300</v>
      </c>
      <c r="R572" s="127"/>
      <c r="S572" s="126"/>
      <c r="T572" s="126"/>
      <c r="U572" s="126"/>
      <c r="V572" s="128"/>
      <c r="W572" s="126"/>
      <c r="X572" s="126"/>
      <c r="Y572" s="127"/>
      <c r="Z572" s="126"/>
      <c r="AA572" s="126"/>
      <c r="AB572" s="126"/>
      <c r="AC572" s="127"/>
      <c r="AD572" s="126"/>
      <c r="AE572" s="126"/>
      <c r="AF572" s="126"/>
      <c r="AG572" s="126"/>
      <c r="AH572" s="128"/>
    </row>
    <row r="573" spans="6:34" x14ac:dyDescent="0.25">
      <c r="F573" s="67">
        <f t="shared" si="8"/>
        <v>567</v>
      </c>
      <c r="G573" s="131"/>
      <c r="H573" s="130"/>
      <c r="I573" s="130"/>
      <c r="J573" s="130"/>
      <c r="K573" s="126"/>
      <c r="L573" s="126"/>
      <c r="M573" s="126"/>
      <c r="N573" s="126"/>
      <c r="O573" s="128"/>
      <c r="P573" s="126">
        <v>1233</v>
      </c>
      <c r="Q573" s="125">
        <v>2647</v>
      </c>
      <c r="R573" s="127"/>
      <c r="S573" s="126"/>
      <c r="T573" s="126"/>
      <c r="U573" s="126"/>
      <c r="V573" s="128"/>
      <c r="W573" s="126"/>
      <c r="X573" s="126"/>
      <c r="Y573" s="127"/>
      <c r="Z573" s="126"/>
      <c r="AA573" s="126"/>
      <c r="AB573" s="126"/>
      <c r="AC573" s="127"/>
      <c r="AD573" s="126"/>
      <c r="AE573" s="126"/>
      <c r="AF573" s="126"/>
      <c r="AG573" s="126"/>
      <c r="AH573" s="128"/>
    </row>
    <row r="574" spans="6:34" x14ac:dyDescent="0.25">
      <c r="F574" s="67">
        <f t="shared" si="8"/>
        <v>568</v>
      </c>
      <c r="G574" s="131"/>
      <c r="H574" s="130"/>
      <c r="I574" s="130"/>
      <c r="J574" s="130"/>
      <c r="K574" s="126"/>
      <c r="L574" s="126"/>
      <c r="M574" s="126"/>
      <c r="N574" s="126"/>
      <c r="O574" s="128"/>
      <c r="P574" s="126">
        <v>1233</v>
      </c>
      <c r="Q574" s="125">
        <v>1407</v>
      </c>
      <c r="R574" s="127"/>
      <c r="S574" s="126"/>
      <c r="T574" s="126"/>
      <c r="U574" s="126"/>
      <c r="V574" s="128"/>
      <c r="W574" s="126"/>
      <c r="X574" s="126"/>
      <c r="Y574" s="127"/>
      <c r="Z574" s="126"/>
      <c r="AA574" s="126"/>
      <c r="AB574" s="126"/>
      <c r="AC574" s="127"/>
      <c r="AD574" s="126"/>
      <c r="AE574" s="126"/>
      <c r="AF574" s="126"/>
      <c r="AG574" s="126"/>
      <c r="AH574" s="128"/>
    </row>
    <row r="575" spans="6:34" x14ac:dyDescent="0.25">
      <c r="F575" s="67">
        <f t="shared" si="8"/>
        <v>569</v>
      </c>
      <c r="G575" s="131"/>
      <c r="H575" s="130"/>
      <c r="I575" s="130"/>
      <c r="J575" s="130"/>
      <c r="K575" s="126"/>
      <c r="L575" s="126"/>
      <c r="M575" s="126"/>
      <c r="N575" s="126"/>
      <c r="O575" s="128"/>
      <c r="P575" s="126">
        <v>1232</v>
      </c>
      <c r="Q575" s="125">
        <v>402</v>
      </c>
      <c r="R575" s="127"/>
      <c r="S575" s="126"/>
      <c r="T575" s="126"/>
      <c r="U575" s="126"/>
      <c r="V575" s="128"/>
      <c r="W575" s="126"/>
      <c r="X575" s="126"/>
      <c r="Y575" s="127"/>
      <c r="Z575" s="126"/>
      <c r="AA575" s="126"/>
      <c r="AB575" s="126"/>
      <c r="AC575" s="127"/>
      <c r="AD575" s="126"/>
      <c r="AE575" s="126"/>
      <c r="AF575" s="126"/>
      <c r="AG575" s="126"/>
      <c r="AH575" s="128"/>
    </row>
    <row r="576" spans="6:34" x14ac:dyDescent="0.25">
      <c r="F576" s="67">
        <f t="shared" si="8"/>
        <v>570</v>
      </c>
      <c r="G576" s="131"/>
      <c r="H576" s="130"/>
      <c r="I576" s="130"/>
      <c r="J576" s="130"/>
      <c r="K576" s="126"/>
      <c r="L576" s="126"/>
      <c r="M576" s="126"/>
      <c r="N576" s="126"/>
      <c r="O576" s="128"/>
      <c r="P576" s="126">
        <v>1232</v>
      </c>
      <c r="Q576" s="125">
        <v>1086</v>
      </c>
      <c r="R576" s="127"/>
      <c r="S576" s="126"/>
      <c r="T576" s="126"/>
      <c r="U576" s="126"/>
      <c r="V576" s="128"/>
      <c r="W576" s="126"/>
      <c r="X576" s="126"/>
      <c r="Y576" s="127"/>
      <c r="Z576" s="126"/>
      <c r="AA576" s="126"/>
      <c r="AB576" s="126"/>
      <c r="AC576" s="127"/>
      <c r="AD576" s="126"/>
      <c r="AE576" s="126"/>
      <c r="AF576" s="126"/>
      <c r="AG576" s="126"/>
      <c r="AH576" s="128"/>
    </row>
    <row r="577" spans="6:34" x14ac:dyDescent="0.25">
      <c r="F577" s="67">
        <f t="shared" si="8"/>
        <v>571</v>
      </c>
      <c r="G577" s="131"/>
      <c r="H577" s="130"/>
      <c r="I577" s="130"/>
      <c r="J577" s="130"/>
      <c r="K577" s="126"/>
      <c r="L577" s="126"/>
      <c r="M577" s="126"/>
      <c r="N577" s="126"/>
      <c r="O577" s="128"/>
      <c r="P577" s="126">
        <v>1230</v>
      </c>
      <c r="Q577" s="125">
        <v>1442</v>
      </c>
      <c r="R577" s="127"/>
      <c r="S577" s="126"/>
      <c r="T577" s="126"/>
      <c r="U577" s="126"/>
      <c r="V577" s="128"/>
      <c r="W577" s="126"/>
      <c r="X577" s="126"/>
      <c r="Y577" s="127"/>
      <c r="Z577" s="126"/>
      <c r="AA577" s="126"/>
      <c r="AB577" s="126"/>
      <c r="AC577" s="127"/>
      <c r="AD577" s="126"/>
      <c r="AE577" s="126"/>
      <c r="AF577" s="126"/>
      <c r="AG577" s="126"/>
      <c r="AH577" s="128"/>
    </row>
    <row r="578" spans="6:34" x14ac:dyDescent="0.25">
      <c r="F578" s="67">
        <f t="shared" si="8"/>
        <v>572</v>
      </c>
      <c r="G578" s="131"/>
      <c r="H578" s="130"/>
      <c r="I578" s="130"/>
      <c r="J578" s="130"/>
      <c r="K578" s="126"/>
      <c r="L578" s="126"/>
      <c r="M578" s="126"/>
      <c r="N578" s="126"/>
      <c r="O578" s="128"/>
      <c r="P578" s="126">
        <v>1229</v>
      </c>
      <c r="Q578" s="125">
        <v>1662</v>
      </c>
      <c r="R578" s="127"/>
      <c r="S578" s="126"/>
      <c r="T578" s="126"/>
      <c r="U578" s="126"/>
      <c r="V578" s="128"/>
      <c r="W578" s="126"/>
      <c r="X578" s="126"/>
      <c r="Y578" s="127"/>
      <c r="Z578" s="126"/>
      <c r="AA578" s="126"/>
      <c r="AB578" s="126"/>
      <c r="AC578" s="127"/>
      <c r="AD578" s="126"/>
      <c r="AE578" s="126"/>
      <c r="AF578" s="126"/>
      <c r="AG578" s="126"/>
      <c r="AH578" s="128"/>
    </row>
    <row r="579" spans="6:34" x14ac:dyDescent="0.25">
      <c r="F579" s="67">
        <f t="shared" si="8"/>
        <v>573</v>
      </c>
      <c r="G579" s="131"/>
      <c r="H579" s="130"/>
      <c r="I579" s="130"/>
      <c r="J579" s="130"/>
      <c r="K579" s="126"/>
      <c r="L579" s="126"/>
      <c r="M579" s="126"/>
      <c r="N579" s="126"/>
      <c r="O579" s="128"/>
      <c r="P579" s="126">
        <v>1227</v>
      </c>
      <c r="Q579" s="125">
        <v>1489</v>
      </c>
      <c r="R579" s="127"/>
      <c r="S579" s="126"/>
      <c r="T579" s="126"/>
      <c r="U579" s="126"/>
      <c r="V579" s="128"/>
      <c r="W579" s="126"/>
      <c r="X579" s="126"/>
      <c r="Y579" s="127"/>
      <c r="Z579" s="126"/>
      <c r="AA579" s="126"/>
      <c r="AB579" s="126"/>
      <c r="AC579" s="127"/>
      <c r="AD579" s="126"/>
      <c r="AE579" s="126"/>
      <c r="AF579" s="126"/>
      <c r="AG579" s="126"/>
      <c r="AH579" s="128"/>
    </row>
    <row r="580" spans="6:34" x14ac:dyDescent="0.25">
      <c r="F580" s="67">
        <f t="shared" si="8"/>
        <v>574</v>
      </c>
      <c r="G580" s="131"/>
      <c r="H580" s="130"/>
      <c r="I580" s="130"/>
      <c r="J580" s="130"/>
      <c r="K580" s="126"/>
      <c r="L580" s="126"/>
      <c r="M580" s="126"/>
      <c r="N580" s="126"/>
      <c r="O580" s="128"/>
      <c r="P580" s="126">
        <v>1226</v>
      </c>
      <c r="Q580" s="125">
        <v>317</v>
      </c>
      <c r="R580" s="127"/>
      <c r="S580" s="126"/>
      <c r="T580" s="126"/>
      <c r="U580" s="126"/>
      <c r="V580" s="128"/>
      <c r="W580" s="126"/>
      <c r="X580" s="126"/>
      <c r="Y580" s="127"/>
      <c r="Z580" s="126"/>
      <c r="AA580" s="126"/>
      <c r="AB580" s="126"/>
      <c r="AC580" s="127"/>
      <c r="AD580" s="126"/>
      <c r="AE580" s="126"/>
      <c r="AF580" s="126"/>
      <c r="AG580" s="126"/>
      <c r="AH580" s="128"/>
    </row>
    <row r="581" spans="6:34" x14ac:dyDescent="0.25">
      <c r="F581" s="67">
        <f t="shared" si="8"/>
        <v>575</v>
      </c>
      <c r="G581" s="131"/>
      <c r="H581" s="130"/>
      <c r="I581" s="130"/>
      <c r="J581" s="130"/>
      <c r="K581" s="126"/>
      <c r="L581" s="126"/>
      <c r="M581" s="126"/>
      <c r="N581" s="126"/>
      <c r="O581" s="128"/>
      <c r="P581" s="126">
        <v>1226</v>
      </c>
      <c r="Q581" s="125">
        <v>1148</v>
      </c>
      <c r="R581" s="127"/>
      <c r="S581" s="126"/>
      <c r="T581" s="126"/>
      <c r="U581" s="126"/>
      <c r="V581" s="128"/>
      <c r="W581" s="126"/>
      <c r="X581" s="126"/>
      <c r="Y581" s="127"/>
      <c r="Z581" s="126"/>
      <c r="AA581" s="126"/>
      <c r="AB581" s="126"/>
      <c r="AC581" s="127"/>
      <c r="AD581" s="126"/>
      <c r="AE581" s="126"/>
      <c r="AF581" s="126"/>
      <c r="AG581" s="126"/>
      <c r="AH581" s="128"/>
    </row>
    <row r="582" spans="6:34" x14ac:dyDescent="0.25">
      <c r="F582" s="67">
        <f t="shared" si="8"/>
        <v>576</v>
      </c>
      <c r="G582" s="131"/>
      <c r="H582" s="130"/>
      <c r="I582" s="130"/>
      <c r="J582" s="130"/>
      <c r="K582" s="126"/>
      <c r="L582" s="126"/>
      <c r="M582" s="126"/>
      <c r="N582" s="126"/>
      <c r="O582" s="128"/>
      <c r="P582" s="126">
        <v>1222</v>
      </c>
      <c r="Q582" s="125">
        <v>786</v>
      </c>
      <c r="R582" s="127"/>
      <c r="S582" s="126"/>
      <c r="T582" s="126"/>
      <c r="U582" s="126"/>
      <c r="V582" s="128"/>
      <c r="W582" s="126"/>
      <c r="X582" s="126"/>
      <c r="Y582" s="127"/>
      <c r="Z582" s="126"/>
      <c r="AA582" s="126"/>
      <c r="AB582" s="126"/>
      <c r="AC582" s="127"/>
      <c r="AD582" s="126"/>
      <c r="AE582" s="126"/>
      <c r="AF582" s="126"/>
      <c r="AG582" s="126"/>
      <c r="AH582" s="128"/>
    </row>
    <row r="583" spans="6:34" x14ac:dyDescent="0.25">
      <c r="F583" s="67">
        <f t="shared" si="8"/>
        <v>577</v>
      </c>
      <c r="G583" s="131"/>
      <c r="H583" s="130"/>
      <c r="I583" s="130"/>
      <c r="J583" s="130"/>
      <c r="K583" s="126"/>
      <c r="L583" s="126"/>
      <c r="M583" s="126"/>
      <c r="N583" s="126"/>
      <c r="O583" s="128"/>
      <c r="P583" s="126">
        <v>1220</v>
      </c>
      <c r="Q583" s="125">
        <v>1739</v>
      </c>
      <c r="R583" s="127"/>
      <c r="S583" s="126"/>
      <c r="T583" s="126"/>
      <c r="U583" s="126"/>
      <c r="V583" s="128"/>
      <c r="W583" s="126"/>
      <c r="X583" s="126"/>
      <c r="Y583" s="127"/>
      <c r="Z583" s="126"/>
      <c r="AA583" s="126"/>
      <c r="AB583" s="126"/>
      <c r="AC583" s="127"/>
      <c r="AD583" s="126"/>
      <c r="AE583" s="126"/>
      <c r="AF583" s="126"/>
      <c r="AG583" s="126"/>
      <c r="AH583" s="128"/>
    </row>
    <row r="584" spans="6:34" x14ac:dyDescent="0.25">
      <c r="F584" s="67">
        <f t="shared" si="8"/>
        <v>578</v>
      </c>
      <c r="G584" s="131"/>
      <c r="H584" s="130"/>
      <c r="I584" s="130"/>
      <c r="J584" s="130"/>
      <c r="K584" s="126"/>
      <c r="L584" s="126"/>
      <c r="M584" s="126"/>
      <c r="N584" s="126"/>
      <c r="O584" s="128"/>
      <c r="P584" s="126">
        <v>1219</v>
      </c>
      <c r="Q584" s="125">
        <v>0</v>
      </c>
      <c r="R584" s="127"/>
      <c r="S584" s="126"/>
      <c r="T584" s="126"/>
      <c r="U584" s="126"/>
      <c r="V584" s="128"/>
      <c r="W584" s="126"/>
      <c r="X584" s="126"/>
      <c r="Y584" s="127"/>
      <c r="Z584" s="126"/>
      <c r="AA584" s="126"/>
      <c r="AB584" s="126"/>
      <c r="AC584" s="127"/>
      <c r="AD584" s="126"/>
      <c r="AE584" s="126"/>
      <c r="AF584" s="126"/>
      <c r="AG584" s="126"/>
      <c r="AH584" s="128"/>
    </row>
    <row r="585" spans="6:34" x14ac:dyDescent="0.25">
      <c r="F585" s="67">
        <f t="shared" ref="F585:F648" si="9">F584+1</f>
        <v>579</v>
      </c>
      <c r="G585" s="131"/>
      <c r="H585" s="130"/>
      <c r="I585" s="130"/>
      <c r="J585" s="130"/>
      <c r="K585" s="126"/>
      <c r="L585" s="126"/>
      <c r="M585" s="126"/>
      <c r="N585" s="126"/>
      <c r="O585" s="128"/>
      <c r="P585" s="126">
        <v>1214</v>
      </c>
      <c r="Q585" s="125">
        <v>1475</v>
      </c>
      <c r="R585" s="127"/>
      <c r="S585" s="126"/>
      <c r="T585" s="126"/>
      <c r="U585" s="126"/>
      <c r="V585" s="128"/>
      <c r="W585" s="126"/>
      <c r="X585" s="126"/>
      <c r="Y585" s="127"/>
      <c r="Z585" s="126"/>
      <c r="AA585" s="126"/>
      <c r="AB585" s="126"/>
      <c r="AC585" s="127"/>
      <c r="AD585" s="126"/>
      <c r="AE585" s="126"/>
      <c r="AF585" s="126"/>
      <c r="AG585" s="126"/>
      <c r="AH585" s="128"/>
    </row>
    <row r="586" spans="6:34" x14ac:dyDescent="0.25">
      <c r="F586" s="67">
        <f t="shared" si="9"/>
        <v>580</v>
      </c>
      <c r="G586" s="131"/>
      <c r="H586" s="130"/>
      <c r="I586" s="130"/>
      <c r="J586" s="130"/>
      <c r="K586" s="126"/>
      <c r="L586" s="126"/>
      <c r="M586" s="126"/>
      <c r="N586" s="126"/>
      <c r="O586" s="128"/>
      <c r="P586" s="126">
        <v>1212</v>
      </c>
      <c r="Q586" s="125">
        <v>1368</v>
      </c>
      <c r="R586" s="127"/>
      <c r="S586" s="126"/>
      <c r="T586" s="126"/>
      <c r="U586" s="126"/>
      <c r="V586" s="128"/>
      <c r="W586" s="126"/>
      <c r="X586" s="126"/>
      <c r="Y586" s="127"/>
      <c r="Z586" s="126"/>
      <c r="AA586" s="126"/>
      <c r="AB586" s="126"/>
      <c r="AC586" s="127"/>
      <c r="AD586" s="126"/>
      <c r="AE586" s="126"/>
      <c r="AF586" s="126"/>
      <c r="AG586" s="126"/>
      <c r="AH586" s="128"/>
    </row>
    <row r="587" spans="6:34" x14ac:dyDescent="0.25">
      <c r="F587" s="67">
        <f t="shared" si="9"/>
        <v>581</v>
      </c>
      <c r="G587" s="131"/>
      <c r="H587" s="130"/>
      <c r="I587" s="130"/>
      <c r="J587" s="130"/>
      <c r="K587" s="126"/>
      <c r="L587" s="126"/>
      <c r="M587" s="126"/>
      <c r="N587" s="126"/>
      <c r="O587" s="128"/>
      <c r="P587" s="126">
        <v>1203</v>
      </c>
      <c r="Q587" s="125">
        <v>1454</v>
      </c>
      <c r="R587" s="127"/>
      <c r="S587" s="126"/>
      <c r="T587" s="126"/>
      <c r="U587" s="126"/>
      <c r="V587" s="128"/>
      <c r="W587" s="126"/>
      <c r="X587" s="126"/>
      <c r="Y587" s="127"/>
      <c r="Z587" s="126"/>
      <c r="AA587" s="126"/>
      <c r="AB587" s="126"/>
      <c r="AC587" s="127"/>
      <c r="AD587" s="126"/>
      <c r="AE587" s="126"/>
      <c r="AF587" s="126"/>
      <c r="AG587" s="126"/>
      <c r="AH587" s="128"/>
    </row>
    <row r="588" spans="6:34" x14ac:dyDescent="0.25">
      <c r="F588" s="67">
        <f t="shared" si="9"/>
        <v>582</v>
      </c>
      <c r="G588" s="131"/>
      <c r="H588" s="130"/>
      <c r="I588" s="130"/>
      <c r="J588" s="130"/>
      <c r="K588" s="126"/>
      <c r="L588" s="126"/>
      <c r="M588" s="126"/>
      <c r="N588" s="126"/>
      <c r="O588" s="128"/>
      <c r="P588" s="126">
        <v>1199</v>
      </c>
      <c r="Q588" s="125">
        <v>1145</v>
      </c>
      <c r="R588" s="127"/>
      <c r="S588" s="126"/>
      <c r="T588" s="126"/>
      <c r="U588" s="126"/>
      <c r="V588" s="128"/>
      <c r="W588" s="126"/>
      <c r="X588" s="126"/>
      <c r="Y588" s="127"/>
      <c r="Z588" s="126"/>
      <c r="AA588" s="126"/>
      <c r="AB588" s="126"/>
      <c r="AC588" s="127"/>
      <c r="AD588" s="126"/>
      <c r="AE588" s="126"/>
      <c r="AF588" s="126"/>
      <c r="AG588" s="126"/>
      <c r="AH588" s="128"/>
    </row>
    <row r="589" spans="6:34" x14ac:dyDescent="0.25">
      <c r="F589" s="67">
        <f t="shared" si="9"/>
        <v>583</v>
      </c>
      <c r="G589" s="131"/>
      <c r="H589" s="130"/>
      <c r="I589" s="130"/>
      <c r="J589" s="130"/>
      <c r="K589" s="126"/>
      <c r="L589" s="126"/>
      <c r="M589" s="126"/>
      <c r="N589" s="126"/>
      <c r="O589" s="128"/>
      <c r="P589" s="126">
        <v>1198</v>
      </c>
      <c r="Q589" s="125">
        <v>739</v>
      </c>
      <c r="R589" s="127"/>
      <c r="S589" s="126"/>
      <c r="T589" s="126"/>
      <c r="U589" s="126"/>
      <c r="V589" s="128"/>
      <c r="W589" s="126"/>
      <c r="X589" s="126"/>
      <c r="Y589" s="127"/>
      <c r="Z589" s="126"/>
      <c r="AA589" s="126"/>
      <c r="AB589" s="126"/>
      <c r="AC589" s="127"/>
      <c r="AD589" s="126"/>
      <c r="AE589" s="126"/>
      <c r="AF589" s="126"/>
      <c r="AG589" s="126"/>
      <c r="AH589" s="128"/>
    </row>
    <row r="590" spans="6:34" x14ac:dyDescent="0.25">
      <c r="F590" s="67">
        <f t="shared" si="9"/>
        <v>584</v>
      </c>
      <c r="G590" s="131"/>
      <c r="H590" s="130"/>
      <c r="I590" s="130"/>
      <c r="J590" s="130"/>
      <c r="K590" s="126"/>
      <c r="L590" s="126"/>
      <c r="M590" s="126"/>
      <c r="N590" s="126"/>
      <c r="O590" s="128"/>
      <c r="P590" s="126">
        <v>1193</v>
      </c>
      <c r="Q590" s="125">
        <v>0</v>
      </c>
      <c r="R590" s="127"/>
      <c r="S590" s="126"/>
      <c r="T590" s="126"/>
      <c r="U590" s="126"/>
      <c r="V590" s="128"/>
      <c r="W590" s="126"/>
      <c r="X590" s="126"/>
      <c r="Y590" s="127"/>
      <c r="Z590" s="126"/>
      <c r="AA590" s="126"/>
      <c r="AB590" s="126"/>
      <c r="AC590" s="127"/>
      <c r="AD590" s="126"/>
      <c r="AE590" s="126"/>
      <c r="AF590" s="126"/>
      <c r="AG590" s="126"/>
      <c r="AH590" s="128"/>
    </row>
    <row r="591" spans="6:34" x14ac:dyDescent="0.25">
      <c r="F591" s="67">
        <f t="shared" si="9"/>
        <v>585</v>
      </c>
      <c r="G591" s="131"/>
      <c r="H591" s="130"/>
      <c r="I591" s="130"/>
      <c r="J591" s="130"/>
      <c r="K591" s="126"/>
      <c r="L591" s="126"/>
      <c r="M591" s="126"/>
      <c r="N591" s="126"/>
      <c r="O591" s="128"/>
      <c r="P591" s="126">
        <v>1192</v>
      </c>
      <c r="Q591" s="125">
        <v>1096</v>
      </c>
      <c r="R591" s="127"/>
      <c r="S591" s="126"/>
      <c r="T591" s="126"/>
      <c r="U591" s="126"/>
      <c r="V591" s="128"/>
      <c r="W591" s="126"/>
      <c r="X591" s="126"/>
      <c r="Y591" s="127"/>
      <c r="Z591" s="126"/>
      <c r="AA591" s="126"/>
      <c r="AB591" s="126"/>
      <c r="AC591" s="127"/>
      <c r="AD591" s="126"/>
      <c r="AE591" s="126"/>
      <c r="AF591" s="126"/>
      <c r="AG591" s="126"/>
      <c r="AH591" s="128"/>
    </row>
    <row r="592" spans="6:34" x14ac:dyDescent="0.25">
      <c r="F592" s="67">
        <f t="shared" si="9"/>
        <v>586</v>
      </c>
      <c r="G592" s="131"/>
      <c r="H592" s="130"/>
      <c r="I592" s="130"/>
      <c r="J592" s="130"/>
      <c r="K592" s="126"/>
      <c r="L592" s="126"/>
      <c r="M592" s="126"/>
      <c r="N592" s="126"/>
      <c r="O592" s="128"/>
      <c r="P592" s="126">
        <v>1187</v>
      </c>
      <c r="Q592" s="125">
        <v>510</v>
      </c>
      <c r="R592" s="127"/>
      <c r="S592" s="126"/>
      <c r="T592" s="126"/>
      <c r="U592" s="126"/>
      <c r="V592" s="128"/>
      <c r="W592" s="126"/>
      <c r="X592" s="126"/>
      <c r="Y592" s="127"/>
      <c r="Z592" s="126"/>
      <c r="AA592" s="126"/>
      <c r="AB592" s="126"/>
      <c r="AC592" s="127"/>
      <c r="AD592" s="126"/>
      <c r="AE592" s="126"/>
      <c r="AF592" s="126"/>
      <c r="AG592" s="126"/>
      <c r="AH592" s="128"/>
    </row>
    <row r="593" spans="6:34" x14ac:dyDescent="0.25">
      <c r="F593" s="67">
        <f t="shared" si="9"/>
        <v>587</v>
      </c>
      <c r="G593" s="131"/>
      <c r="H593" s="130"/>
      <c r="I593" s="130"/>
      <c r="J593" s="130"/>
      <c r="K593" s="126"/>
      <c r="L593" s="126"/>
      <c r="M593" s="126"/>
      <c r="N593" s="126"/>
      <c r="O593" s="128"/>
      <c r="P593" s="126">
        <v>1186</v>
      </c>
      <c r="Q593" s="125">
        <v>1668</v>
      </c>
      <c r="R593" s="127"/>
      <c r="S593" s="126"/>
      <c r="T593" s="126"/>
      <c r="U593" s="126"/>
      <c r="V593" s="128"/>
      <c r="W593" s="126"/>
      <c r="X593" s="126"/>
      <c r="Y593" s="127"/>
      <c r="Z593" s="126"/>
      <c r="AA593" s="126"/>
      <c r="AB593" s="126"/>
      <c r="AC593" s="127"/>
      <c r="AD593" s="126"/>
      <c r="AE593" s="126"/>
      <c r="AF593" s="126"/>
      <c r="AG593" s="126"/>
      <c r="AH593" s="128"/>
    </row>
    <row r="594" spans="6:34" x14ac:dyDescent="0.25">
      <c r="F594" s="67">
        <f t="shared" si="9"/>
        <v>588</v>
      </c>
      <c r="G594" s="131"/>
      <c r="H594" s="130"/>
      <c r="I594" s="130"/>
      <c r="J594" s="130"/>
      <c r="K594" s="126"/>
      <c r="L594" s="126"/>
      <c r="M594" s="126"/>
      <c r="N594" s="126"/>
      <c r="O594" s="128"/>
      <c r="P594" s="126">
        <v>1184</v>
      </c>
      <c r="Q594" s="125">
        <v>1601</v>
      </c>
      <c r="R594" s="127"/>
      <c r="S594" s="126"/>
      <c r="T594" s="126"/>
      <c r="U594" s="126"/>
      <c r="V594" s="128"/>
      <c r="W594" s="126"/>
      <c r="X594" s="126"/>
      <c r="Y594" s="127"/>
      <c r="Z594" s="126"/>
      <c r="AA594" s="126"/>
      <c r="AB594" s="126"/>
      <c r="AC594" s="127"/>
      <c r="AD594" s="126"/>
      <c r="AE594" s="126"/>
      <c r="AF594" s="126"/>
      <c r="AG594" s="126"/>
      <c r="AH594" s="128"/>
    </row>
    <row r="595" spans="6:34" x14ac:dyDescent="0.25">
      <c r="F595" s="67">
        <f t="shared" si="9"/>
        <v>589</v>
      </c>
      <c r="G595" s="131"/>
      <c r="H595" s="130"/>
      <c r="I595" s="130"/>
      <c r="J595" s="130"/>
      <c r="K595" s="126"/>
      <c r="L595" s="126"/>
      <c r="M595" s="126"/>
      <c r="N595" s="126"/>
      <c r="O595" s="128"/>
      <c r="P595" s="126">
        <v>1177</v>
      </c>
      <c r="Q595" s="125">
        <v>1017</v>
      </c>
      <c r="R595" s="127"/>
      <c r="S595" s="126"/>
      <c r="T595" s="126"/>
      <c r="U595" s="126"/>
      <c r="V595" s="128"/>
      <c r="W595" s="126"/>
      <c r="X595" s="126"/>
      <c r="Y595" s="127"/>
      <c r="Z595" s="126"/>
      <c r="AA595" s="126"/>
      <c r="AB595" s="126"/>
      <c r="AC595" s="127"/>
      <c r="AD595" s="126"/>
      <c r="AE595" s="126"/>
      <c r="AF595" s="126"/>
      <c r="AG595" s="126"/>
      <c r="AH595" s="128"/>
    </row>
    <row r="596" spans="6:34" x14ac:dyDescent="0.25">
      <c r="F596" s="67">
        <f t="shared" si="9"/>
        <v>590</v>
      </c>
      <c r="G596" s="131"/>
      <c r="H596" s="130"/>
      <c r="I596" s="130"/>
      <c r="J596" s="130"/>
      <c r="K596" s="126"/>
      <c r="L596" s="126"/>
      <c r="M596" s="126"/>
      <c r="N596" s="126"/>
      <c r="O596" s="128"/>
      <c r="P596" s="126">
        <v>1175</v>
      </c>
      <c r="Q596" s="125">
        <v>58200</v>
      </c>
      <c r="R596" s="127"/>
      <c r="S596" s="126"/>
      <c r="T596" s="126"/>
      <c r="U596" s="126"/>
      <c r="V596" s="128"/>
      <c r="W596" s="126"/>
      <c r="X596" s="126"/>
      <c r="Y596" s="127"/>
      <c r="Z596" s="126"/>
      <c r="AA596" s="126"/>
      <c r="AB596" s="126"/>
      <c r="AC596" s="127"/>
      <c r="AD596" s="126"/>
      <c r="AE596" s="126"/>
      <c r="AF596" s="126"/>
      <c r="AG596" s="126"/>
      <c r="AH596" s="128"/>
    </row>
    <row r="597" spans="6:34" x14ac:dyDescent="0.25">
      <c r="F597" s="67">
        <f t="shared" si="9"/>
        <v>591</v>
      </c>
      <c r="G597" s="131"/>
      <c r="H597" s="130"/>
      <c r="I597" s="130"/>
      <c r="J597" s="130"/>
      <c r="K597" s="126"/>
      <c r="L597" s="126"/>
      <c r="M597" s="126"/>
      <c r="N597" s="126"/>
      <c r="O597" s="128"/>
      <c r="P597" s="126">
        <v>1174</v>
      </c>
      <c r="Q597" s="125">
        <v>915</v>
      </c>
      <c r="R597" s="127"/>
      <c r="S597" s="126"/>
      <c r="T597" s="126"/>
      <c r="U597" s="126"/>
      <c r="V597" s="128"/>
      <c r="W597" s="126"/>
      <c r="X597" s="126"/>
      <c r="Y597" s="127"/>
      <c r="Z597" s="126"/>
      <c r="AA597" s="126"/>
      <c r="AB597" s="126"/>
      <c r="AC597" s="127"/>
      <c r="AD597" s="126"/>
      <c r="AE597" s="126"/>
      <c r="AF597" s="126"/>
      <c r="AG597" s="126"/>
      <c r="AH597" s="128"/>
    </row>
    <row r="598" spans="6:34" x14ac:dyDescent="0.25">
      <c r="F598" s="67">
        <f t="shared" si="9"/>
        <v>592</v>
      </c>
      <c r="G598" s="131"/>
      <c r="H598" s="130"/>
      <c r="I598" s="130"/>
      <c r="J598" s="130"/>
      <c r="K598" s="126"/>
      <c r="L598" s="126"/>
      <c r="M598" s="126"/>
      <c r="N598" s="126"/>
      <c r="O598" s="128"/>
      <c r="P598" s="126">
        <v>1171</v>
      </c>
      <c r="Q598" s="125">
        <v>1057</v>
      </c>
      <c r="R598" s="127"/>
      <c r="S598" s="126"/>
      <c r="T598" s="126"/>
      <c r="U598" s="126"/>
      <c r="V598" s="128"/>
      <c r="W598" s="126"/>
      <c r="X598" s="126"/>
      <c r="Y598" s="127"/>
      <c r="Z598" s="126"/>
      <c r="AA598" s="126"/>
      <c r="AB598" s="126"/>
      <c r="AC598" s="127"/>
      <c r="AD598" s="126"/>
      <c r="AE598" s="126"/>
      <c r="AF598" s="126"/>
      <c r="AG598" s="126"/>
      <c r="AH598" s="128"/>
    </row>
    <row r="599" spans="6:34" x14ac:dyDescent="0.25">
      <c r="F599" s="67">
        <f t="shared" si="9"/>
        <v>593</v>
      </c>
      <c r="G599" s="131"/>
      <c r="H599" s="130"/>
      <c r="I599" s="130"/>
      <c r="J599" s="130"/>
      <c r="K599" s="126"/>
      <c r="L599" s="126"/>
      <c r="M599" s="126"/>
      <c r="N599" s="126"/>
      <c r="O599" s="128"/>
      <c r="P599" s="126">
        <v>1170</v>
      </c>
      <c r="Q599" s="125">
        <v>7476</v>
      </c>
      <c r="R599" s="127"/>
      <c r="S599" s="126"/>
      <c r="T599" s="126"/>
      <c r="U599" s="126"/>
      <c r="V599" s="128"/>
      <c r="W599" s="126"/>
      <c r="X599" s="126"/>
      <c r="Y599" s="127"/>
      <c r="Z599" s="126"/>
      <c r="AA599" s="126"/>
      <c r="AB599" s="126"/>
      <c r="AC599" s="127"/>
      <c r="AD599" s="126"/>
      <c r="AE599" s="126"/>
      <c r="AF599" s="126"/>
      <c r="AG599" s="126"/>
      <c r="AH599" s="128"/>
    </row>
    <row r="600" spans="6:34" x14ac:dyDescent="0.25">
      <c r="F600" s="67">
        <f t="shared" si="9"/>
        <v>594</v>
      </c>
      <c r="G600" s="131"/>
      <c r="H600" s="130"/>
      <c r="I600" s="130"/>
      <c r="J600" s="130"/>
      <c r="K600" s="126"/>
      <c r="L600" s="126"/>
      <c r="M600" s="126"/>
      <c r="N600" s="126"/>
      <c r="O600" s="128"/>
      <c r="P600" s="126">
        <v>1168</v>
      </c>
      <c r="Q600" s="125">
        <v>1889</v>
      </c>
      <c r="R600" s="127"/>
      <c r="S600" s="126"/>
      <c r="T600" s="126"/>
      <c r="U600" s="126"/>
      <c r="V600" s="128"/>
      <c r="W600" s="126"/>
      <c r="X600" s="126"/>
      <c r="Y600" s="127"/>
      <c r="Z600" s="126"/>
      <c r="AA600" s="126"/>
      <c r="AB600" s="126"/>
      <c r="AC600" s="127"/>
      <c r="AD600" s="126"/>
      <c r="AE600" s="126"/>
      <c r="AF600" s="126"/>
      <c r="AG600" s="126"/>
      <c r="AH600" s="128"/>
    </row>
    <row r="601" spans="6:34" x14ac:dyDescent="0.25">
      <c r="F601" s="67">
        <f t="shared" si="9"/>
        <v>595</v>
      </c>
      <c r="G601" s="131"/>
      <c r="H601" s="130"/>
      <c r="I601" s="130"/>
      <c r="J601" s="130"/>
      <c r="K601" s="126"/>
      <c r="L601" s="126"/>
      <c r="M601" s="126"/>
      <c r="N601" s="126"/>
      <c r="O601" s="128"/>
      <c r="P601" s="126">
        <v>1163</v>
      </c>
      <c r="Q601" s="125">
        <v>1591</v>
      </c>
      <c r="R601" s="127"/>
      <c r="S601" s="126"/>
      <c r="T601" s="126"/>
      <c r="U601" s="126"/>
      <c r="V601" s="128"/>
      <c r="W601" s="126"/>
      <c r="X601" s="126"/>
      <c r="Y601" s="127"/>
      <c r="Z601" s="126"/>
      <c r="AA601" s="126"/>
      <c r="AB601" s="126"/>
      <c r="AC601" s="127"/>
      <c r="AD601" s="126"/>
      <c r="AE601" s="126"/>
      <c r="AF601" s="126"/>
      <c r="AG601" s="126"/>
      <c r="AH601" s="128"/>
    </row>
    <row r="602" spans="6:34" x14ac:dyDescent="0.25">
      <c r="F602" s="67">
        <f t="shared" si="9"/>
        <v>596</v>
      </c>
      <c r="G602" s="131"/>
      <c r="H602" s="130"/>
      <c r="I602" s="130"/>
      <c r="J602" s="130"/>
      <c r="K602" s="126"/>
      <c r="L602" s="126"/>
      <c r="M602" s="126"/>
      <c r="N602" s="126"/>
      <c r="O602" s="128"/>
      <c r="P602" s="126">
        <v>1160</v>
      </c>
      <c r="Q602" s="125">
        <v>1500</v>
      </c>
      <c r="R602" s="127"/>
      <c r="S602" s="126"/>
      <c r="T602" s="126"/>
      <c r="U602" s="126"/>
      <c r="V602" s="128"/>
      <c r="W602" s="126"/>
      <c r="X602" s="126"/>
      <c r="Y602" s="127"/>
      <c r="Z602" s="126"/>
      <c r="AA602" s="126"/>
      <c r="AB602" s="126"/>
      <c r="AC602" s="127"/>
      <c r="AD602" s="126"/>
      <c r="AE602" s="126"/>
      <c r="AF602" s="126"/>
      <c r="AG602" s="126"/>
      <c r="AH602" s="128"/>
    </row>
    <row r="603" spans="6:34" x14ac:dyDescent="0.25">
      <c r="F603" s="67">
        <f t="shared" si="9"/>
        <v>597</v>
      </c>
      <c r="G603" s="131"/>
      <c r="H603" s="130"/>
      <c r="I603" s="130"/>
      <c r="J603" s="130"/>
      <c r="K603" s="126"/>
      <c r="L603" s="126"/>
      <c r="M603" s="126"/>
      <c r="N603" s="126"/>
      <c r="O603" s="128"/>
      <c r="P603" s="126">
        <v>1160</v>
      </c>
      <c r="Q603" s="125">
        <v>2059</v>
      </c>
      <c r="R603" s="127"/>
      <c r="S603" s="126"/>
      <c r="T603" s="126"/>
      <c r="U603" s="126"/>
      <c r="V603" s="128"/>
      <c r="W603" s="126"/>
      <c r="X603" s="126"/>
      <c r="Y603" s="127"/>
      <c r="Z603" s="126"/>
      <c r="AA603" s="126"/>
      <c r="AB603" s="126"/>
      <c r="AC603" s="127"/>
      <c r="AD603" s="126"/>
      <c r="AE603" s="126"/>
      <c r="AF603" s="126"/>
      <c r="AG603" s="126"/>
      <c r="AH603" s="128"/>
    </row>
    <row r="604" spans="6:34" x14ac:dyDescent="0.25">
      <c r="F604" s="67">
        <f t="shared" si="9"/>
        <v>598</v>
      </c>
      <c r="G604" s="131"/>
      <c r="H604" s="130"/>
      <c r="I604" s="130"/>
      <c r="J604" s="130"/>
      <c r="K604" s="126"/>
      <c r="L604" s="126"/>
      <c r="M604" s="126"/>
      <c r="N604" s="126"/>
      <c r="O604" s="128"/>
      <c r="P604" s="126">
        <v>1153</v>
      </c>
      <c r="Q604" s="125">
        <v>623</v>
      </c>
      <c r="R604" s="127"/>
      <c r="S604" s="126"/>
      <c r="T604" s="126"/>
      <c r="U604" s="126"/>
      <c r="V604" s="128"/>
      <c r="W604" s="126"/>
      <c r="X604" s="126"/>
      <c r="Y604" s="127"/>
      <c r="Z604" s="126"/>
      <c r="AA604" s="126"/>
      <c r="AB604" s="126"/>
      <c r="AC604" s="127"/>
      <c r="AD604" s="126"/>
      <c r="AE604" s="126"/>
      <c r="AF604" s="126"/>
      <c r="AG604" s="126"/>
      <c r="AH604" s="128"/>
    </row>
    <row r="605" spans="6:34" x14ac:dyDescent="0.25">
      <c r="F605" s="67">
        <f t="shared" si="9"/>
        <v>599</v>
      </c>
      <c r="G605" s="131"/>
      <c r="H605" s="130"/>
      <c r="I605" s="130"/>
      <c r="J605" s="130"/>
      <c r="K605" s="126"/>
      <c r="L605" s="126"/>
      <c r="M605" s="126"/>
      <c r="N605" s="126"/>
      <c r="O605" s="128"/>
      <c r="P605" s="126">
        <v>1152</v>
      </c>
      <c r="Q605" s="125">
        <v>1724</v>
      </c>
      <c r="R605" s="127"/>
      <c r="S605" s="126"/>
      <c r="T605" s="126"/>
      <c r="U605" s="126"/>
      <c r="V605" s="128"/>
      <c r="W605" s="126"/>
      <c r="X605" s="126"/>
      <c r="Y605" s="127"/>
      <c r="Z605" s="126"/>
      <c r="AA605" s="126"/>
      <c r="AB605" s="126"/>
      <c r="AC605" s="127"/>
      <c r="AD605" s="126"/>
      <c r="AE605" s="126"/>
      <c r="AF605" s="126"/>
      <c r="AG605" s="126"/>
      <c r="AH605" s="128"/>
    </row>
    <row r="606" spans="6:34" x14ac:dyDescent="0.25">
      <c r="F606" s="67">
        <f t="shared" si="9"/>
        <v>600</v>
      </c>
      <c r="G606" s="131"/>
      <c r="H606" s="130"/>
      <c r="I606" s="130"/>
      <c r="J606" s="130"/>
      <c r="K606" s="126"/>
      <c r="L606" s="126"/>
      <c r="M606" s="126"/>
      <c r="N606" s="126"/>
      <c r="O606" s="128"/>
      <c r="P606" s="126">
        <v>1152</v>
      </c>
      <c r="Q606" s="125">
        <v>712</v>
      </c>
      <c r="R606" s="127"/>
      <c r="S606" s="126"/>
      <c r="T606" s="126"/>
      <c r="U606" s="126"/>
      <c r="V606" s="128"/>
      <c r="W606" s="126"/>
      <c r="X606" s="126"/>
      <c r="Y606" s="127"/>
      <c r="Z606" s="126"/>
      <c r="AA606" s="126"/>
      <c r="AB606" s="126"/>
      <c r="AC606" s="127"/>
      <c r="AD606" s="126"/>
      <c r="AE606" s="126"/>
      <c r="AF606" s="126"/>
      <c r="AG606" s="126"/>
      <c r="AH606" s="128"/>
    </row>
    <row r="607" spans="6:34" x14ac:dyDescent="0.25">
      <c r="F607" s="67">
        <f t="shared" si="9"/>
        <v>601</v>
      </c>
      <c r="G607" s="131"/>
      <c r="H607" s="130"/>
      <c r="I607" s="130"/>
      <c r="J607" s="130"/>
      <c r="K607" s="126"/>
      <c r="L607" s="126"/>
      <c r="M607" s="126"/>
      <c r="N607" s="126"/>
      <c r="O607" s="128"/>
      <c r="P607" s="126">
        <v>1152</v>
      </c>
      <c r="Q607" s="125">
        <v>1128</v>
      </c>
      <c r="R607" s="127"/>
      <c r="S607" s="126"/>
      <c r="T607" s="126"/>
      <c r="U607" s="126"/>
      <c r="V607" s="128"/>
      <c r="W607" s="126"/>
      <c r="X607" s="126"/>
      <c r="Y607" s="127"/>
      <c r="Z607" s="126"/>
      <c r="AA607" s="126"/>
      <c r="AB607" s="126"/>
      <c r="AC607" s="127"/>
      <c r="AD607" s="126"/>
      <c r="AE607" s="126"/>
      <c r="AF607" s="126"/>
      <c r="AG607" s="126"/>
      <c r="AH607" s="128"/>
    </row>
    <row r="608" spans="6:34" x14ac:dyDescent="0.25">
      <c r="F608" s="67">
        <f t="shared" si="9"/>
        <v>602</v>
      </c>
      <c r="G608" s="131"/>
      <c r="H608" s="130"/>
      <c r="I608" s="130"/>
      <c r="J608" s="130"/>
      <c r="K608" s="126"/>
      <c r="L608" s="126"/>
      <c r="M608" s="126"/>
      <c r="N608" s="126"/>
      <c r="O608" s="128"/>
      <c r="P608" s="126">
        <v>1149</v>
      </c>
      <c r="Q608" s="125">
        <v>1598</v>
      </c>
      <c r="R608" s="127"/>
      <c r="S608" s="126"/>
      <c r="T608" s="126"/>
      <c r="U608" s="126"/>
      <c r="V608" s="128"/>
      <c r="W608" s="126"/>
      <c r="X608" s="126"/>
      <c r="Y608" s="127"/>
      <c r="Z608" s="126"/>
      <c r="AA608" s="126"/>
      <c r="AB608" s="126"/>
      <c r="AC608" s="127"/>
      <c r="AD608" s="126"/>
      <c r="AE608" s="126"/>
      <c r="AF608" s="126"/>
      <c r="AG608" s="126"/>
      <c r="AH608" s="128"/>
    </row>
    <row r="609" spans="6:34" x14ac:dyDescent="0.25">
      <c r="F609" s="67">
        <f t="shared" si="9"/>
        <v>603</v>
      </c>
      <c r="G609" s="131"/>
      <c r="H609" s="130"/>
      <c r="I609" s="130"/>
      <c r="J609" s="130"/>
      <c r="K609" s="126"/>
      <c r="L609" s="126"/>
      <c r="M609" s="126"/>
      <c r="N609" s="126"/>
      <c r="O609" s="128"/>
      <c r="P609" s="126">
        <v>1148</v>
      </c>
      <c r="Q609" s="125">
        <v>1425</v>
      </c>
      <c r="R609" s="127"/>
      <c r="S609" s="126"/>
      <c r="T609" s="126"/>
      <c r="U609" s="126"/>
      <c r="V609" s="128"/>
      <c r="W609" s="126"/>
      <c r="X609" s="126"/>
      <c r="Y609" s="127"/>
      <c r="Z609" s="126"/>
      <c r="AA609" s="126"/>
      <c r="AB609" s="126"/>
      <c r="AC609" s="127"/>
      <c r="AD609" s="126"/>
      <c r="AE609" s="126"/>
      <c r="AF609" s="126"/>
      <c r="AG609" s="126"/>
      <c r="AH609" s="128"/>
    </row>
    <row r="610" spans="6:34" x14ac:dyDescent="0.25">
      <c r="F610" s="67">
        <f t="shared" si="9"/>
        <v>604</v>
      </c>
      <c r="G610" s="131"/>
      <c r="H610" s="130"/>
      <c r="I610" s="130"/>
      <c r="J610" s="130"/>
      <c r="K610" s="126"/>
      <c r="L610" s="126"/>
      <c r="M610" s="126"/>
      <c r="N610" s="126"/>
      <c r="O610" s="128"/>
      <c r="P610" s="126">
        <v>1147</v>
      </c>
      <c r="Q610" s="125">
        <v>1469</v>
      </c>
      <c r="R610" s="127"/>
      <c r="S610" s="126"/>
      <c r="T610" s="126"/>
      <c r="U610" s="126"/>
      <c r="V610" s="128"/>
      <c r="W610" s="126"/>
      <c r="X610" s="126"/>
      <c r="Y610" s="127"/>
      <c r="Z610" s="126"/>
      <c r="AA610" s="126"/>
      <c r="AB610" s="126"/>
      <c r="AC610" s="127"/>
      <c r="AD610" s="126"/>
      <c r="AE610" s="126"/>
      <c r="AF610" s="126"/>
      <c r="AG610" s="126"/>
      <c r="AH610" s="128"/>
    </row>
    <row r="611" spans="6:34" x14ac:dyDescent="0.25">
      <c r="F611" s="67">
        <f t="shared" si="9"/>
        <v>605</v>
      </c>
      <c r="G611" s="131"/>
      <c r="H611" s="130"/>
      <c r="I611" s="130"/>
      <c r="J611" s="130"/>
      <c r="K611" s="126"/>
      <c r="L611" s="126"/>
      <c r="M611" s="126"/>
      <c r="N611" s="126"/>
      <c r="O611" s="128"/>
      <c r="P611" s="126">
        <v>1143</v>
      </c>
      <c r="Q611" s="125">
        <v>1409</v>
      </c>
      <c r="R611" s="127"/>
      <c r="S611" s="126"/>
      <c r="T611" s="126"/>
      <c r="U611" s="126"/>
      <c r="V611" s="128"/>
      <c r="W611" s="126"/>
      <c r="X611" s="126"/>
      <c r="Y611" s="127"/>
      <c r="Z611" s="126"/>
      <c r="AA611" s="126"/>
      <c r="AB611" s="126"/>
      <c r="AC611" s="127"/>
      <c r="AD611" s="126"/>
      <c r="AE611" s="126"/>
      <c r="AF611" s="126"/>
      <c r="AG611" s="126"/>
      <c r="AH611" s="128"/>
    </row>
    <row r="612" spans="6:34" x14ac:dyDescent="0.25">
      <c r="F612" s="67">
        <f t="shared" si="9"/>
        <v>606</v>
      </c>
      <c r="G612" s="131"/>
      <c r="H612" s="130"/>
      <c r="I612" s="130"/>
      <c r="J612" s="130"/>
      <c r="K612" s="126"/>
      <c r="L612" s="126"/>
      <c r="M612" s="126"/>
      <c r="N612" s="126"/>
      <c r="O612" s="128"/>
      <c r="P612" s="126">
        <v>1142</v>
      </c>
      <c r="Q612" s="125">
        <v>1766</v>
      </c>
      <c r="R612" s="127"/>
      <c r="S612" s="126"/>
      <c r="T612" s="126"/>
      <c r="U612" s="126"/>
      <c r="V612" s="128"/>
      <c r="W612" s="126"/>
      <c r="X612" s="126"/>
      <c r="Y612" s="127"/>
      <c r="Z612" s="126"/>
      <c r="AA612" s="126"/>
      <c r="AB612" s="126"/>
      <c r="AC612" s="127"/>
      <c r="AD612" s="126"/>
      <c r="AE612" s="126"/>
      <c r="AF612" s="126"/>
      <c r="AG612" s="126"/>
      <c r="AH612" s="128"/>
    </row>
    <row r="613" spans="6:34" x14ac:dyDescent="0.25">
      <c r="F613" s="67">
        <f t="shared" si="9"/>
        <v>607</v>
      </c>
      <c r="G613" s="131"/>
      <c r="H613" s="130"/>
      <c r="I613" s="130"/>
      <c r="J613" s="130"/>
      <c r="K613" s="126"/>
      <c r="L613" s="126"/>
      <c r="M613" s="126"/>
      <c r="N613" s="126"/>
      <c r="O613" s="128"/>
      <c r="P613" s="126">
        <v>1141</v>
      </c>
      <c r="Q613" s="125">
        <v>1538</v>
      </c>
      <c r="R613" s="127"/>
      <c r="S613" s="126"/>
      <c r="T613" s="126"/>
      <c r="U613" s="126"/>
      <c r="V613" s="128"/>
      <c r="W613" s="126"/>
      <c r="X613" s="126"/>
      <c r="Y613" s="127"/>
      <c r="Z613" s="126"/>
      <c r="AA613" s="126"/>
      <c r="AB613" s="126"/>
      <c r="AC613" s="127"/>
      <c r="AD613" s="126"/>
      <c r="AE613" s="126"/>
      <c r="AF613" s="126"/>
      <c r="AG613" s="126"/>
      <c r="AH613" s="128"/>
    </row>
    <row r="614" spans="6:34" x14ac:dyDescent="0.25">
      <c r="F614" s="67">
        <f t="shared" si="9"/>
        <v>608</v>
      </c>
      <c r="G614" s="131"/>
      <c r="H614" s="130"/>
      <c r="I614" s="130"/>
      <c r="J614" s="130"/>
      <c r="K614" s="126"/>
      <c r="L614" s="126"/>
      <c r="M614" s="126"/>
      <c r="N614" s="126"/>
      <c r="O614" s="128"/>
      <c r="P614" s="126">
        <v>1137</v>
      </c>
      <c r="Q614" s="125">
        <v>316</v>
      </c>
      <c r="R614" s="127"/>
      <c r="S614" s="126"/>
      <c r="T614" s="126"/>
      <c r="U614" s="126"/>
      <c r="V614" s="128"/>
      <c r="W614" s="126"/>
      <c r="X614" s="126"/>
      <c r="Y614" s="127"/>
      <c r="Z614" s="126"/>
      <c r="AA614" s="126"/>
      <c r="AB614" s="126"/>
      <c r="AC614" s="127"/>
      <c r="AD614" s="126"/>
      <c r="AE614" s="126"/>
      <c r="AF614" s="126"/>
      <c r="AG614" s="126"/>
      <c r="AH614" s="128"/>
    </row>
    <row r="615" spans="6:34" x14ac:dyDescent="0.25">
      <c r="F615" s="67">
        <f t="shared" si="9"/>
        <v>609</v>
      </c>
      <c r="G615" s="131"/>
      <c r="H615" s="130"/>
      <c r="I615" s="130"/>
      <c r="J615" s="130"/>
      <c r="K615" s="126"/>
      <c r="L615" s="126"/>
      <c r="M615" s="126"/>
      <c r="N615" s="126"/>
      <c r="O615" s="128"/>
      <c r="P615" s="126">
        <v>1135</v>
      </c>
      <c r="Q615" s="125">
        <v>1698</v>
      </c>
      <c r="R615" s="127"/>
      <c r="S615" s="126"/>
      <c r="T615" s="126"/>
      <c r="U615" s="126"/>
      <c r="V615" s="128"/>
      <c r="W615" s="126"/>
      <c r="X615" s="126"/>
      <c r="Y615" s="127"/>
      <c r="Z615" s="126"/>
      <c r="AA615" s="126"/>
      <c r="AB615" s="126"/>
      <c r="AC615" s="127"/>
      <c r="AD615" s="126"/>
      <c r="AE615" s="126"/>
      <c r="AF615" s="126"/>
      <c r="AG615" s="126"/>
      <c r="AH615" s="128"/>
    </row>
    <row r="616" spans="6:34" x14ac:dyDescent="0.25">
      <c r="F616" s="67">
        <f t="shared" si="9"/>
        <v>610</v>
      </c>
      <c r="G616" s="131"/>
      <c r="H616" s="130"/>
      <c r="I616" s="130"/>
      <c r="J616" s="130"/>
      <c r="K616" s="126"/>
      <c r="L616" s="126"/>
      <c r="M616" s="126"/>
      <c r="N616" s="126"/>
      <c r="O616" s="128"/>
      <c r="P616" s="126">
        <v>1132</v>
      </c>
      <c r="Q616" s="125">
        <v>194</v>
      </c>
      <c r="R616" s="127"/>
      <c r="S616" s="126"/>
      <c r="T616" s="126"/>
      <c r="U616" s="126"/>
      <c r="V616" s="128"/>
      <c r="W616" s="126"/>
      <c r="X616" s="126"/>
      <c r="Y616" s="127"/>
      <c r="Z616" s="126"/>
      <c r="AA616" s="126"/>
      <c r="AB616" s="126"/>
      <c r="AC616" s="127"/>
      <c r="AD616" s="126"/>
      <c r="AE616" s="126"/>
      <c r="AF616" s="126"/>
      <c r="AG616" s="126"/>
      <c r="AH616" s="128"/>
    </row>
    <row r="617" spans="6:34" x14ac:dyDescent="0.25">
      <c r="F617" s="67">
        <f t="shared" si="9"/>
        <v>611</v>
      </c>
      <c r="G617" s="131"/>
      <c r="H617" s="130"/>
      <c r="I617" s="130"/>
      <c r="J617" s="130"/>
      <c r="K617" s="126"/>
      <c r="L617" s="126"/>
      <c r="M617" s="126"/>
      <c r="N617" s="126"/>
      <c r="O617" s="128"/>
      <c r="P617" s="126">
        <v>1132</v>
      </c>
      <c r="Q617" s="125">
        <v>3340</v>
      </c>
      <c r="R617" s="127"/>
      <c r="S617" s="126"/>
      <c r="T617" s="126"/>
      <c r="U617" s="126"/>
      <c r="V617" s="128"/>
      <c r="W617" s="126"/>
      <c r="X617" s="126"/>
      <c r="Y617" s="127"/>
      <c r="Z617" s="126"/>
      <c r="AA617" s="126"/>
      <c r="AB617" s="126"/>
      <c r="AC617" s="127"/>
      <c r="AD617" s="126"/>
      <c r="AE617" s="126"/>
      <c r="AF617" s="126"/>
      <c r="AG617" s="126"/>
      <c r="AH617" s="128"/>
    </row>
    <row r="618" spans="6:34" x14ac:dyDescent="0.25">
      <c r="F618" s="67">
        <f t="shared" si="9"/>
        <v>612</v>
      </c>
      <c r="G618" s="131"/>
      <c r="H618" s="130"/>
      <c r="I618" s="130"/>
      <c r="J618" s="130"/>
      <c r="K618" s="126"/>
      <c r="L618" s="126"/>
      <c r="M618" s="126"/>
      <c r="N618" s="126"/>
      <c r="O618" s="128"/>
      <c r="P618" s="126">
        <v>1131</v>
      </c>
      <c r="Q618" s="125">
        <v>1987</v>
      </c>
      <c r="R618" s="127"/>
      <c r="S618" s="126"/>
      <c r="T618" s="126"/>
      <c r="U618" s="126"/>
      <c r="V618" s="128"/>
      <c r="W618" s="126"/>
      <c r="X618" s="126"/>
      <c r="Y618" s="127"/>
      <c r="Z618" s="126"/>
      <c r="AA618" s="126"/>
      <c r="AB618" s="126"/>
      <c r="AC618" s="127"/>
      <c r="AD618" s="126"/>
      <c r="AE618" s="126"/>
      <c r="AF618" s="126"/>
      <c r="AG618" s="126"/>
      <c r="AH618" s="128"/>
    </row>
    <row r="619" spans="6:34" x14ac:dyDescent="0.25">
      <c r="F619" s="67">
        <f t="shared" si="9"/>
        <v>613</v>
      </c>
      <c r="G619" s="131"/>
      <c r="H619" s="130"/>
      <c r="I619" s="130"/>
      <c r="J619" s="130"/>
      <c r="K619" s="126"/>
      <c r="L619" s="126"/>
      <c r="M619" s="126"/>
      <c r="N619" s="126"/>
      <c r="O619" s="128"/>
      <c r="P619" s="126">
        <v>1128</v>
      </c>
      <c r="Q619" s="125">
        <v>1591</v>
      </c>
      <c r="R619" s="127"/>
      <c r="S619" s="126"/>
      <c r="T619" s="126"/>
      <c r="U619" s="126"/>
      <c r="V619" s="128"/>
      <c r="W619" s="126"/>
      <c r="X619" s="126"/>
      <c r="Y619" s="127"/>
      <c r="Z619" s="126"/>
      <c r="AA619" s="126"/>
      <c r="AB619" s="126"/>
      <c r="AC619" s="127"/>
      <c r="AD619" s="126"/>
      <c r="AE619" s="126"/>
      <c r="AF619" s="126"/>
      <c r="AG619" s="126"/>
      <c r="AH619" s="128"/>
    </row>
    <row r="620" spans="6:34" x14ac:dyDescent="0.25">
      <c r="F620" s="67">
        <f t="shared" si="9"/>
        <v>614</v>
      </c>
      <c r="G620" s="131"/>
      <c r="H620" s="130"/>
      <c r="I620" s="130"/>
      <c r="J620" s="130"/>
      <c r="K620" s="126"/>
      <c r="L620" s="126"/>
      <c r="M620" s="126"/>
      <c r="N620" s="126"/>
      <c r="O620" s="128"/>
      <c r="P620" s="126">
        <v>1128</v>
      </c>
      <c r="Q620" s="125">
        <v>16400</v>
      </c>
      <c r="R620" s="127"/>
      <c r="S620" s="126"/>
      <c r="T620" s="126"/>
      <c r="U620" s="126"/>
      <c r="V620" s="128"/>
      <c r="W620" s="126"/>
      <c r="X620" s="126"/>
      <c r="Y620" s="127"/>
      <c r="Z620" s="126"/>
      <c r="AA620" s="126"/>
      <c r="AB620" s="126"/>
      <c r="AC620" s="127"/>
      <c r="AD620" s="126"/>
      <c r="AE620" s="126"/>
      <c r="AF620" s="126"/>
      <c r="AG620" s="126"/>
      <c r="AH620" s="128"/>
    </row>
    <row r="621" spans="6:34" x14ac:dyDescent="0.25">
      <c r="F621" s="67">
        <f t="shared" si="9"/>
        <v>615</v>
      </c>
      <c r="G621" s="131"/>
      <c r="H621" s="130"/>
      <c r="I621" s="130"/>
      <c r="J621" s="130"/>
      <c r="K621" s="126"/>
      <c r="L621" s="126"/>
      <c r="M621" s="126"/>
      <c r="N621" s="126"/>
      <c r="O621" s="128"/>
      <c r="P621" s="126">
        <v>1124</v>
      </c>
      <c r="Q621" s="125">
        <v>0</v>
      </c>
      <c r="R621" s="127"/>
      <c r="S621" s="126"/>
      <c r="T621" s="126"/>
      <c r="U621" s="126"/>
      <c r="V621" s="128"/>
      <c r="W621" s="126"/>
      <c r="X621" s="126"/>
      <c r="Y621" s="127"/>
      <c r="Z621" s="126"/>
      <c r="AA621" s="126"/>
      <c r="AB621" s="126"/>
      <c r="AC621" s="127"/>
      <c r="AD621" s="126"/>
      <c r="AE621" s="126"/>
      <c r="AF621" s="126"/>
      <c r="AG621" s="126"/>
      <c r="AH621" s="128"/>
    </row>
    <row r="622" spans="6:34" x14ac:dyDescent="0.25">
      <c r="F622" s="67">
        <f t="shared" si="9"/>
        <v>616</v>
      </c>
      <c r="G622" s="131"/>
      <c r="H622" s="130"/>
      <c r="I622" s="130"/>
      <c r="J622" s="130"/>
      <c r="K622" s="126"/>
      <c r="L622" s="126"/>
      <c r="M622" s="126"/>
      <c r="N622" s="126"/>
      <c r="O622" s="128"/>
      <c r="P622" s="126">
        <v>1123</v>
      </c>
      <c r="Q622" s="125">
        <v>979</v>
      </c>
      <c r="R622" s="127"/>
      <c r="S622" s="126"/>
      <c r="T622" s="126"/>
      <c r="U622" s="126"/>
      <c r="V622" s="128"/>
      <c r="W622" s="126"/>
      <c r="X622" s="126"/>
      <c r="Y622" s="127"/>
      <c r="Z622" s="126"/>
      <c r="AA622" s="126"/>
      <c r="AB622" s="126"/>
      <c r="AC622" s="127"/>
      <c r="AD622" s="126"/>
      <c r="AE622" s="126"/>
      <c r="AF622" s="126"/>
      <c r="AG622" s="126"/>
      <c r="AH622" s="128"/>
    </row>
    <row r="623" spans="6:34" x14ac:dyDescent="0.25">
      <c r="F623" s="67">
        <f t="shared" si="9"/>
        <v>617</v>
      </c>
      <c r="G623" s="131"/>
      <c r="H623" s="130"/>
      <c r="I623" s="130"/>
      <c r="J623" s="130"/>
      <c r="K623" s="126"/>
      <c r="L623" s="126"/>
      <c r="M623" s="126"/>
      <c r="N623" s="126"/>
      <c r="O623" s="128"/>
      <c r="P623" s="126">
        <v>1119</v>
      </c>
      <c r="Q623" s="125">
        <v>972</v>
      </c>
      <c r="R623" s="127"/>
      <c r="S623" s="126"/>
      <c r="T623" s="126"/>
      <c r="U623" s="126"/>
      <c r="V623" s="128"/>
      <c r="W623" s="126"/>
      <c r="X623" s="126"/>
      <c r="Y623" s="127"/>
      <c r="Z623" s="126"/>
      <c r="AA623" s="126"/>
      <c r="AB623" s="126"/>
      <c r="AC623" s="127"/>
      <c r="AD623" s="126"/>
      <c r="AE623" s="126"/>
      <c r="AF623" s="126"/>
      <c r="AG623" s="126"/>
      <c r="AH623" s="128"/>
    </row>
    <row r="624" spans="6:34" x14ac:dyDescent="0.25">
      <c r="F624" s="67">
        <f t="shared" si="9"/>
        <v>618</v>
      </c>
      <c r="G624" s="131"/>
      <c r="H624" s="130"/>
      <c r="I624" s="130"/>
      <c r="J624" s="130"/>
      <c r="K624" s="126"/>
      <c r="L624" s="126"/>
      <c r="M624" s="126"/>
      <c r="N624" s="126"/>
      <c r="O624" s="128"/>
      <c r="P624" s="126">
        <v>1114</v>
      </c>
      <c r="Q624" s="125">
        <v>676</v>
      </c>
      <c r="R624" s="127"/>
      <c r="S624" s="126"/>
      <c r="T624" s="126"/>
      <c r="U624" s="126"/>
      <c r="V624" s="128"/>
      <c r="W624" s="126"/>
      <c r="X624" s="126"/>
      <c r="Y624" s="127"/>
      <c r="Z624" s="126"/>
      <c r="AA624" s="126"/>
      <c r="AB624" s="126"/>
      <c r="AC624" s="127"/>
      <c r="AD624" s="126"/>
      <c r="AE624" s="126"/>
      <c r="AF624" s="126"/>
      <c r="AG624" s="126"/>
      <c r="AH624" s="128"/>
    </row>
    <row r="625" spans="6:34" x14ac:dyDescent="0.25">
      <c r="F625" s="67">
        <f t="shared" si="9"/>
        <v>619</v>
      </c>
      <c r="G625" s="131"/>
      <c r="H625" s="130"/>
      <c r="I625" s="130"/>
      <c r="J625" s="130"/>
      <c r="K625" s="126"/>
      <c r="L625" s="126"/>
      <c r="M625" s="126"/>
      <c r="N625" s="126"/>
      <c r="O625" s="128"/>
      <c r="P625" s="126">
        <v>1112</v>
      </c>
      <c r="Q625" s="125">
        <v>1385</v>
      </c>
      <c r="R625" s="127"/>
      <c r="S625" s="126"/>
      <c r="T625" s="126"/>
      <c r="U625" s="126"/>
      <c r="V625" s="128"/>
      <c r="W625" s="126"/>
      <c r="X625" s="126"/>
      <c r="Y625" s="127"/>
      <c r="Z625" s="126"/>
      <c r="AA625" s="126"/>
      <c r="AB625" s="126"/>
      <c r="AC625" s="127"/>
      <c r="AD625" s="126"/>
      <c r="AE625" s="126"/>
      <c r="AF625" s="126"/>
      <c r="AG625" s="126"/>
      <c r="AH625" s="128"/>
    </row>
    <row r="626" spans="6:34" x14ac:dyDescent="0.25">
      <c r="F626" s="67">
        <f t="shared" si="9"/>
        <v>620</v>
      </c>
      <c r="G626" s="131"/>
      <c r="H626" s="130"/>
      <c r="I626" s="130"/>
      <c r="J626" s="130"/>
      <c r="K626" s="126"/>
      <c r="L626" s="126"/>
      <c r="M626" s="126"/>
      <c r="N626" s="126"/>
      <c r="O626" s="128"/>
      <c r="P626" s="126">
        <v>1110</v>
      </c>
      <c r="Q626" s="125">
        <v>392</v>
      </c>
      <c r="R626" s="127"/>
      <c r="S626" s="126"/>
      <c r="T626" s="126"/>
      <c r="U626" s="126"/>
      <c r="V626" s="128"/>
      <c r="W626" s="126"/>
      <c r="X626" s="126"/>
      <c r="Y626" s="127"/>
      <c r="Z626" s="126"/>
      <c r="AA626" s="126"/>
      <c r="AB626" s="126"/>
      <c r="AC626" s="127"/>
      <c r="AD626" s="126"/>
      <c r="AE626" s="126"/>
      <c r="AF626" s="126"/>
      <c r="AG626" s="126"/>
      <c r="AH626" s="128"/>
    </row>
    <row r="627" spans="6:34" x14ac:dyDescent="0.25">
      <c r="F627" s="67">
        <f t="shared" si="9"/>
        <v>621</v>
      </c>
      <c r="G627" s="131"/>
      <c r="H627" s="130"/>
      <c r="I627" s="130"/>
      <c r="J627" s="130"/>
      <c r="K627" s="126"/>
      <c r="L627" s="126"/>
      <c r="M627" s="126"/>
      <c r="N627" s="126"/>
      <c r="O627" s="128"/>
      <c r="P627" s="126">
        <v>1109</v>
      </c>
      <c r="Q627" s="125">
        <v>2065</v>
      </c>
      <c r="R627" s="127"/>
      <c r="S627" s="126"/>
      <c r="T627" s="126"/>
      <c r="U627" s="126"/>
      <c r="V627" s="128"/>
      <c r="W627" s="126"/>
      <c r="X627" s="126"/>
      <c r="Y627" s="127"/>
      <c r="Z627" s="126"/>
      <c r="AA627" s="126"/>
      <c r="AB627" s="126"/>
      <c r="AC627" s="127"/>
      <c r="AD627" s="126"/>
      <c r="AE627" s="126"/>
      <c r="AF627" s="126"/>
      <c r="AG627" s="126"/>
      <c r="AH627" s="128"/>
    </row>
    <row r="628" spans="6:34" x14ac:dyDescent="0.25">
      <c r="F628" s="67">
        <f t="shared" si="9"/>
        <v>622</v>
      </c>
      <c r="G628" s="131"/>
      <c r="H628" s="130"/>
      <c r="I628" s="130"/>
      <c r="J628" s="130"/>
      <c r="K628" s="126"/>
      <c r="L628" s="126"/>
      <c r="M628" s="126"/>
      <c r="N628" s="126"/>
      <c r="O628" s="128"/>
      <c r="P628" s="126">
        <v>1109</v>
      </c>
      <c r="Q628" s="125">
        <v>238</v>
      </c>
      <c r="R628" s="127"/>
      <c r="S628" s="126"/>
      <c r="T628" s="126"/>
      <c r="U628" s="126"/>
      <c r="V628" s="128"/>
      <c r="W628" s="126"/>
      <c r="X628" s="126"/>
      <c r="Y628" s="127"/>
      <c r="Z628" s="126"/>
      <c r="AA628" s="126"/>
      <c r="AB628" s="126"/>
      <c r="AC628" s="127"/>
      <c r="AD628" s="126"/>
      <c r="AE628" s="126"/>
      <c r="AF628" s="126"/>
      <c r="AG628" s="126"/>
      <c r="AH628" s="128"/>
    </row>
    <row r="629" spans="6:34" x14ac:dyDescent="0.25">
      <c r="F629" s="67">
        <f t="shared" si="9"/>
        <v>623</v>
      </c>
      <c r="G629" s="131"/>
      <c r="H629" s="130"/>
      <c r="I629" s="130"/>
      <c r="J629" s="130"/>
      <c r="K629" s="126"/>
      <c r="L629" s="126"/>
      <c r="M629" s="126"/>
      <c r="N629" s="126"/>
      <c r="O629" s="128"/>
      <c r="P629" s="126">
        <v>1108</v>
      </c>
      <c r="Q629" s="125">
        <v>1032</v>
      </c>
      <c r="R629" s="127"/>
      <c r="S629" s="126"/>
      <c r="T629" s="126"/>
      <c r="U629" s="126"/>
      <c r="V629" s="128"/>
      <c r="W629" s="126"/>
      <c r="X629" s="126"/>
      <c r="Y629" s="127"/>
      <c r="Z629" s="126"/>
      <c r="AA629" s="126"/>
      <c r="AB629" s="126"/>
      <c r="AC629" s="127"/>
      <c r="AD629" s="126"/>
      <c r="AE629" s="126"/>
      <c r="AF629" s="126"/>
      <c r="AG629" s="126"/>
      <c r="AH629" s="128"/>
    </row>
    <row r="630" spans="6:34" x14ac:dyDescent="0.25">
      <c r="F630" s="67">
        <f t="shared" si="9"/>
        <v>624</v>
      </c>
      <c r="G630" s="131"/>
      <c r="H630" s="130"/>
      <c r="I630" s="130"/>
      <c r="J630" s="130"/>
      <c r="K630" s="126"/>
      <c r="L630" s="126"/>
      <c r="M630" s="126"/>
      <c r="N630" s="126"/>
      <c r="O630" s="128"/>
      <c r="P630" s="126">
        <v>1108</v>
      </c>
      <c r="Q630" s="125">
        <v>2406</v>
      </c>
      <c r="R630" s="127"/>
      <c r="S630" s="126"/>
      <c r="T630" s="126"/>
      <c r="U630" s="126"/>
      <c r="V630" s="128"/>
      <c r="W630" s="126"/>
      <c r="X630" s="126"/>
      <c r="Y630" s="127"/>
      <c r="Z630" s="126"/>
      <c r="AA630" s="126"/>
      <c r="AB630" s="126"/>
      <c r="AC630" s="127"/>
      <c r="AD630" s="126"/>
      <c r="AE630" s="126"/>
      <c r="AF630" s="126"/>
      <c r="AG630" s="126"/>
      <c r="AH630" s="128"/>
    </row>
    <row r="631" spans="6:34" x14ac:dyDescent="0.25">
      <c r="F631" s="67">
        <f t="shared" si="9"/>
        <v>625</v>
      </c>
      <c r="G631" s="131"/>
      <c r="H631" s="130"/>
      <c r="I631" s="130"/>
      <c r="J631" s="130"/>
      <c r="K631" s="126"/>
      <c r="L631" s="126"/>
      <c r="M631" s="126"/>
      <c r="N631" s="126"/>
      <c r="O631" s="128"/>
      <c r="P631" s="126">
        <v>1095</v>
      </c>
      <c r="Q631" s="125">
        <v>947</v>
      </c>
      <c r="R631" s="127"/>
      <c r="S631" s="126"/>
      <c r="T631" s="126"/>
      <c r="U631" s="126"/>
      <c r="V631" s="128"/>
      <c r="W631" s="126"/>
      <c r="X631" s="126"/>
      <c r="Y631" s="127"/>
      <c r="Z631" s="126"/>
      <c r="AA631" s="126"/>
      <c r="AB631" s="126"/>
      <c r="AC631" s="127"/>
      <c r="AD631" s="126"/>
      <c r="AE631" s="126"/>
      <c r="AF631" s="126"/>
      <c r="AG631" s="126"/>
      <c r="AH631" s="128"/>
    </row>
    <row r="632" spans="6:34" x14ac:dyDescent="0.25">
      <c r="F632" s="67">
        <f t="shared" si="9"/>
        <v>626</v>
      </c>
      <c r="G632" s="131"/>
      <c r="H632" s="130"/>
      <c r="I632" s="130"/>
      <c r="J632" s="130"/>
      <c r="K632" s="126"/>
      <c r="L632" s="126"/>
      <c r="M632" s="126"/>
      <c r="N632" s="126"/>
      <c r="O632" s="128"/>
      <c r="P632" s="126">
        <v>1093</v>
      </c>
      <c r="Q632" s="125">
        <v>1360</v>
      </c>
      <c r="R632" s="127"/>
      <c r="S632" s="126"/>
      <c r="T632" s="126"/>
      <c r="U632" s="126"/>
      <c r="V632" s="128"/>
      <c r="W632" s="126"/>
      <c r="X632" s="126"/>
      <c r="Y632" s="127"/>
      <c r="Z632" s="126"/>
      <c r="AA632" s="126"/>
      <c r="AB632" s="126"/>
      <c r="AC632" s="127"/>
      <c r="AD632" s="126"/>
      <c r="AE632" s="126"/>
      <c r="AF632" s="126"/>
      <c r="AG632" s="126"/>
      <c r="AH632" s="128"/>
    </row>
    <row r="633" spans="6:34" x14ac:dyDescent="0.25">
      <c r="F633" s="67">
        <f t="shared" si="9"/>
        <v>627</v>
      </c>
      <c r="G633" s="131"/>
      <c r="H633" s="130"/>
      <c r="I633" s="130"/>
      <c r="J633" s="130"/>
      <c r="K633" s="126"/>
      <c r="L633" s="126"/>
      <c r="M633" s="126"/>
      <c r="N633" s="126"/>
      <c r="O633" s="128"/>
      <c r="P633" s="126">
        <v>1093</v>
      </c>
      <c r="Q633" s="125">
        <v>8787</v>
      </c>
      <c r="R633" s="127"/>
      <c r="S633" s="126"/>
      <c r="T633" s="126"/>
      <c r="U633" s="126"/>
      <c r="V633" s="128"/>
      <c r="W633" s="126"/>
      <c r="X633" s="126"/>
      <c r="Y633" s="127"/>
      <c r="Z633" s="126"/>
      <c r="AA633" s="126"/>
      <c r="AB633" s="126"/>
      <c r="AC633" s="127"/>
      <c r="AD633" s="126"/>
      <c r="AE633" s="126"/>
      <c r="AF633" s="126"/>
      <c r="AG633" s="126"/>
      <c r="AH633" s="128"/>
    </row>
    <row r="634" spans="6:34" x14ac:dyDescent="0.25">
      <c r="F634" s="67">
        <f t="shared" si="9"/>
        <v>628</v>
      </c>
      <c r="G634" s="131"/>
      <c r="H634" s="130"/>
      <c r="I634" s="130"/>
      <c r="J634" s="130"/>
      <c r="K634" s="126"/>
      <c r="L634" s="126"/>
      <c r="M634" s="126"/>
      <c r="N634" s="126"/>
      <c r="O634" s="128"/>
      <c r="P634" s="126">
        <v>1092</v>
      </c>
      <c r="Q634" s="125">
        <v>521</v>
      </c>
      <c r="R634" s="127"/>
      <c r="S634" s="126"/>
      <c r="T634" s="126"/>
      <c r="U634" s="126"/>
      <c r="V634" s="128"/>
      <c r="W634" s="126"/>
      <c r="X634" s="126"/>
      <c r="Y634" s="127"/>
      <c r="Z634" s="126"/>
      <c r="AA634" s="126"/>
      <c r="AB634" s="126"/>
      <c r="AC634" s="127"/>
      <c r="AD634" s="126"/>
      <c r="AE634" s="126"/>
      <c r="AF634" s="126"/>
      <c r="AG634" s="126"/>
      <c r="AH634" s="128"/>
    </row>
    <row r="635" spans="6:34" x14ac:dyDescent="0.25">
      <c r="F635" s="67">
        <f t="shared" si="9"/>
        <v>629</v>
      </c>
      <c r="G635" s="131"/>
      <c r="H635" s="130"/>
      <c r="I635" s="130"/>
      <c r="J635" s="130"/>
      <c r="K635" s="126"/>
      <c r="L635" s="126"/>
      <c r="M635" s="126"/>
      <c r="N635" s="126"/>
      <c r="O635" s="128"/>
      <c r="P635" s="126">
        <v>1091</v>
      </c>
      <c r="Q635" s="125">
        <v>912</v>
      </c>
      <c r="R635" s="127"/>
      <c r="S635" s="126"/>
      <c r="T635" s="126"/>
      <c r="U635" s="126"/>
      <c r="V635" s="128"/>
      <c r="W635" s="126"/>
      <c r="X635" s="126"/>
      <c r="Y635" s="127"/>
      <c r="Z635" s="126"/>
      <c r="AA635" s="126"/>
      <c r="AB635" s="126"/>
      <c r="AC635" s="127"/>
      <c r="AD635" s="126"/>
      <c r="AE635" s="126"/>
      <c r="AF635" s="126"/>
      <c r="AG635" s="126"/>
      <c r="AH635" s="128"/>
    </row>
    <row r="636" spans="6:34" x14ac:dyDescent="0.25">
      <c r="F636" s="67">
        <f t="shared" si="9"/>
        <v>630</v>
      </c>
      <c r="G636" s="131"/>
      <c r="H636" s="130"/>
      <c r="I636" s="130"/>
      <c r="J636" s="130"/>
      <c r="K636" s="126"/>
      <c r="L636" s="126"/>
      <c r="M636" s="126"/>
      <c r="N636" s="126"/>
      <c r="O636" s="128"/>
      <c r="P636" s="126">
        <v>1091</v>
      </c>
      <c r="Q636" s="125">
        <v>784</v>
      </c>
      <c r="R636" s="127"/>
      <c r="S636" s="126"/>
      <c r="T636" s="126"/>
      <c r="U636" s="126"/>
      <c r="V636" s="128"/>
      <c r="W636" s="126"/>
      <c r="X636" s="126"/>
      <c r="Y636" s="127"/>
      <c r="Z636" s="126"/>
      <c r="AA636" s="126"/>
      <c r="AB636" s="126"/>
      <c r="AC636" s="127"/>
      <c r="AD636" s="126"/>
      <c r="AE636" s="126"/>
      <c r="AF636" s="126"/>
      <c r="AG636" s="126"/>
      <c r="AH636" s="128"/>
    </row>
    <row r="637" spans="6:34" x14ac:dyDescent="0.25">
      <c r="F637" s="67">
        <f t="shared" si="9"/>
        <v>631</v>
      </c>
      <c r="G637" s="131"/>
      <c r="H637" s="130"/>
      <c r="I637" s="130"/>
      <c r="J637" s="130"/>
      <c r="K637" s="126"/>
      <c r="L637" s="126"/>
      <c r="M637" s="126"/>
      <c r="N637" s="126"/>
      <c r="O637" s="128"/>
      <c r="P637" s="126">
        <v>1090</v>
      </c>
      <c r="Q637" s="125">
        <v>1329</v>
      </c>
      <c r="R637" s="127"/>
      <c r="S637" s="126"/>
      <c r="T637" s="126"/>
      <c r="U637" s="126"/>
      <c r="V637" s="128"/>
      <c r="W637" s="126"/>
      <c r="X637" s="126"/>
      <c r="Y637" s="127"/>
      <c r="Z637" s="126"/>
      <c r="AA637" s="126"/>
      <c r="AB637" s="126"/>
      <c r="AC637" s="127"/>
      <c r="AD637" s="126"/>
      <c r="AE637" s="126"/>
      <c r="AF637" s="126"/>
      <c r="AG637" s="126"/>
      <c r="AH637" s="128"/>
    </row>
    <row r="638" spans="6:34" x14ac:dyDescent="0.25">
      <c r="F638" s="67">
        <f t="shared" si="9"/>
        <v>632</v>
      </c>
      <c r="G638" s="131"/>
      <c r="H638" s="130"/>
      <c r="I638" s="130"/>
      <c r="J638" s="130"/>
      <c r="K638" s="126"/>
      <c r="L638" s="126"/>
      <c r="M638" s="126"/>
      <c r="N638" s="126"/>
      <c r="O638" s="128"/>
      <c r="P638" s="126">
        <v>1087</v>
      </c>
      <c r="Q638" s="125">
        <v>1703</v>
      </c>
      <c r="R638" s="127"/>
      <c r="S638" s="126"/>
      <c r="T638" s="126"/>
      <c r="U638" s="126"/>
      <c r="V638" s="128"/>
      <c r="W638" s="126"/>
      <c r="X638" s="126"/>
      <c r="Y638" s="127"/>
      <c r="Z638" s="126"/>
      <c r="AA638" s="126"/>
      <c r="AB638" s="126"/>
      <c r="AC638" s="127"/>
      <c r="AD638" s="126"/>
      <c r="AE638" s="126"/>
      <c r="AF638" s="126"/>
      <c r="AG638" s="126"/>
      <c r="AH638" s="128"/>
    </row>
    <row r="639" spans="6:34" x14ac:dyDescent="0.25">
      <c r="F639" s="67">
        <f t="shared" si="9"/>
        <v>633</v>
      </c>
      <c r="G639" s="131"/>
      <c r="H639" s="130"/>
      <c r="I639" s="130"/>
      <c r="J639" s="130"/>
      <c r="K639" s="126"/>
      <c r="L639" s="126"/>
      <c r="M639" s="126"/>
      <c r="N639" s="126"/>
      <c r="O639" s="128"/>
      <c r="P639" s="126">
        <v>1086</v>
      </c>
      <c r="Q639" s="125">
        <v>1195</v>
      </c>
      <c r="R639" s="127"/>
      <c r="S639" s="126"/>
      <c r="T639" s="126"/>
      <c r="U639" s="126"/>
      <c r="V639" s="128"/>
      <c r="W639" s="126"/>
      <c r="X639" s="126"/>
      <c r="Y639" s="127"/>
      <c r="Z639" s="126"/>
      <c r="AA639" s="126"/>
      <c r="AB639" s="126"/>
      <c r="AC639" s="127"/>
      <c r="AD639" s="126"/>
      <c r="AE639" s="126"/>
      <c r="AF639" s="126"/>
      <c r="AG639" s="126"/>
      <c r="AH639" s="128"/>
    </row>
    <row r="640" spans="6:34" x14ac:dyDescent="0.25">
      <c r="F640" s="67">
        <f t="shared" si="9"/>
        <v>634</v>
      </c>
      <c r="G640" s="131"/>
      <c r="H640" s="130"/>
      <c r="I640" s="130"/>
      <c r="J640" s="130"/>
      <c r="K640" s="126"/>
      <c r="L640" s="126"/>
      <c r="M640" s="126"/>
      <c r="N640" s="126"/>
      <c r="O640" s="128"/>
      <c r="P640" s="126">
        <v>1084</v>
      </c>
      <c r="Q640" s="125">
        <v>2630</v>
      </c>
      <c r="R640" s="127"/>
      <c r="S640" s="126"/>
      <c r="T640" s="126"/>
      <c r="U640" s="126"/>
      <c r="V640" s="128"/>
      <c r="W640" s="126"/>
      <c r="X640" s="126"/>
      <c r="Y640" s="127"/>
      <c r="Z640" s="126"/>
      <c r="AA640" s="126"/>
      <c r="AB640" s="126"/>
      <c r="AC640" s="127"/>
      <c r="AD640" s="126"/>
      <c r="AE640" s="126"/>
      <c r="AF640" s="126"/>
      <c r="AG640" s="126"/>
      <c r="AH640" s="128"/>
    </row>
    <row r="641" spans="6:34" x14ac:dyDescent="0.25">
      <c r="F641" s="67">
        <f t="shared" si="9"/>
        <v>635</v>
      </c>
      <c r="G641" s="131"/>
      <c r="H641" s="130"/>
      <c r="I641" s="130"/>
      <c r="J641" s="130"/>
      <c r="K641" s="126"/>
      <c r="L641" s="126"/>
      <c r="M641" s="126"/>
      <c r="N641" s="126"/>
      <c r="O641" s="128"/>
      <c r="P641" s="126">
        <v>1081</v>
      </c>
      <c r="Q641" s="125">
        <v>1594</v>
      </c>
      <c r="R641" s="127"/>
      <c r="S641" s="126"/>
      <c r="T641" s="126"/>
      <c r="U641" s="126"/>
      <c r="V641" s="128"/>
      <c r="W641" s="126"/>
      <c r="X641" s="126"/>
      <c r="Y641" s="127"/>
      <c r="Z641" s="126"/>
      <c r="AA641" s="126"/>
      <c r="AB641" s="126"/>
      <c r="AC641" s="127"/>
      <c r="AD641" s="126"/>
      <c r="AE641" s="126"/>
      <c r="AF641" s="126"/>
      <c r="AG641" s="126"/>
      <c r="AH641" s="128"/>
    </row>
    <row r="642" spans="6:34" x14ac:dyDescent="0.25">
      <c r="F642" s="67">
        <f t="shared" si="9"/>
        <v>636</v>
      </c>
      <c r="G642" s="131"/>
      <c r="H642" s="130"/>
      <c r="I642" s="130"/>
      <c r="J642" s="130"/>
      <c r="K642" s="126"/>
      <c r="L642" s="126"/>
      <c r="M642" s="126"/>
      <c r="N642" s="126"/>
      <c r="O642" s="128"/>
      <c r="P642" s="126">
        <v>1081</v>
      </c>
      <c r="Q642" s="125">
        <v>709</v>
      </c>
      <c r="R642" s="127"/>
      <c r="S642" s="126"/>
      <c r="T642" s="126"/>
      <c r="U642" s="126"/>
      <c r="V642" s="128"/>
      <c r="W642" s="126"/>
      <c r="X642" s="126"/>
      <c r="Y642" s="127"/>
      <c r="Z642" s="126"/>
      <c r="AA642" s="126"/>
      <c r="AB642" s="126"/>
      <c r="AC642" s="127"/>
      <c r="AD642" s="126"/>
      <c r="AE642" s="126"/>
      <c r="AF642" s="126"/>
      <c r="AG642" s="126"/>
      <c r="AH642" s="128"/>
    </row>
    <row r="643" spans="6:34" x14ac:dyDescent="0.25">
      <c r="F643" s="67">
        <f t="shared" si="9"/>
        <v>637</v>
      </c>
      <c r="G643" s="131"/>
      <c r="H643" s="130"/>
      <c r="I643" s="130"/>
      <c r="J643" s="130"/>
      <c r="K643" s="126"/>
      <c r="L643" s="126"/>
      <c r="M643" s="126"/>
      <c r="N643" s="126"/>
      <c r="O643" s="128"/>
      <c r="P643" s="126">
        <v>1073</v>
      </c>
      <c r="Q643" s="125">
        <v>2988</v>
      </c>
      <c r="R643" s="127"/>
      <c r="S643" s="126"/>
      <c r="T643" s="126"/>
      <c r="U643" s="126"/>
      <c r="V643" s="128"/>
      <c r="W643" s="126"/>
      <c r="X643" s="126"/>
      <c r="Y643" s="127"/>
      <c r="Z643" s="126"/>
      <c r="AA643" s="126"/>
      <c r="AB643" s="126"/>
      <c r="AC643" s="127"/>
      <c r="AD643" s="126"/>
      <c r="AE643" s="126"/>
      <c r="AF643" s="126"/>
      <c r="AG643" s="126"/>
      <c r="AH643" s="128"/>
    </row>
    <row r="644" spans="6:34" x14ac:dyDescent="0.25">
      <c r="F644" s="67">
        <f t="shared" si="9"/>
        <v>638</v>
      </c>
      <c r="G644" s="131"/>
      <c r="H644" s="130"/>
      <c r="I644" s="130"/>
      <c r="J644" s="130"/>
      <c r="K644" s="126"/>
      <c r="L644" s="126"/>
      <c r="M644" s="126"/>
      <c r="N644" s="126"/>
      <c r="O644" s="128"/>
      <c r="P644" s="126">
        <v>1073</v>
      </c>
      <c r="Q644" s="125">
        <v>3121</v>
      </c>
      <c r="R644" s="127"/>
      <c r="S644" s="126"/>
      <c r="T644" s="126"/>
      <c r="U644" s="126"/>
      <c r="V644" s="128"/>
      <c r="W644" s="126"/>
      <c r="X644" s="126"/>
      <c r="Y644" s="127"/>
      <c r="Z644" s="126"/>
      <c r="AA644" s="126"/>
      <c r="AB644" s="126"/>
      <c r="AC644" s="127"/>
      <c r="AD644" s="126"/>
      <c r="AE644" s="126"/>
      <c r="AF644" s="126"/>
      <c r="AG644" s="126"/>
      <c r="AH644" s="128"/>
    </row>
    <row r="645" spans="6:34" x14ac:dyDescent="0.25">
      <c r="F645" s="67">
        <f t="shared" si="9"/>
        <v>639</v>
      </c>
      <c r="G645" s="131"/>
      <c r="H645" s="130"/>
      <c r="I645" s="130"/>
      <c r="J645" s="130"/>
      <c r="K645" s="126"/>
      <c r="L645" s="126"/>
      <c r="M645" s="126"/>
      <c r="N645" s="126"/>
      <c r="O645" s="128"/>
      <c r="P645" s="126">
        <v>1072</v>
      </c>
      <c r="Q645" s="125">
        <v>1343</v>
      </c>
      <c r="R645" s="127"/>
      <c r="S645" s="126"/>
      <c r="T645" s="126"/>
      <c r="U645" s="126"/>
      <c r="V645" s="128"/>
      <c r="W645" s="126"/>
      <c r="X645" s="126"/>
      <c r="Y645" s="127"/>
      <c r="Z645" s="126"/>
      <c r="AA645" s="126"/>
      <c r="AB645" s="126"/>
      <c r="AC645" s="127"/>
      <c r="AD645" s="126"/>
      <c r="AE645" s="126"/>
      <c r="AF645" s="126"/>
      <c r="AG645" s="126"/>
      <c r="AH645" s="128"/>
    </row>
    <row r="646" spans="6:34" x14ac:dyDescent="0.25">
      <c r="F646" s="67">
        <f t="shared" si="9"/>
        <v>640</v>
      </c>
      <c r="G646" s="131"/>
      <c r="H646" s="130"/>
      <c r="I646" s="130"/>
      <c r="J646" s="130"/>
      <c r="K646" s="126"/>
      <c r="L646" s="126"/>
      <c r="M646" s="126"/>
      <c r="N646" s="126"/>
      <c r="O646" s="128"/>
      <c r="P646" s="126">
        <v>1068</v>
      </c>
      <c r="Q646" s="125">
        <v>2449</v>
      </c>
      <c r="R646" s="127"/>
      <c r="S646" s="126"/>
      <c r="T646" s="126"/>
      <c r="U646" s="126"/>
      <c r="V646" s="128"/>
      <c r="W646" s="126"/>
      <c r="X646" s="126"/>
      <c r="Y646" s="127"/>
      <c r="Z646" s="126"/>
      <c r="AA646" s="126"/>
      <c r="AB646" s="126"/>
      <c r="AC646" s="127"/>
      <c r="AD646" s="126"/>
      <c r="AE646" s="126"/>
      <c r="AF646" s="126"/>
      <c r="AG646" s="126"/>
      <c r="AH646" s="128"/>
    </row>
    <row r="647" spans="6:34" x14ac:dyDescent="0.25">
      <c r="F647" s="67">
        <f t="shared" si="9"/>
        <v>641</v>
      </c>
      <c r="G647" s="131"/>
      <c r="H647" s="130"/>
      <c r="I647" s="130"/>
      <c r="J647" s="130"/>
      <c r="K647" s="126"/>
      <c r="L647" s="126"/>
      <c r="M647" s="126"/>
      <c r="N647" s="126"/>
      <c r="O647" s="128"/>
      <c r="P647" s="126">
        <v>1067</v>
      </c>
      <c r="Q647" s="125">
        <v>2434</v>
      </c>
      <c r="R647" s="127"/>
      <c r="S647" s="126"/>
      <c r="T647" s="126"/>
      <c r="U647" s="126"/>
      <c r="V647" s="128"/>
      <c r="W647" s="126"/>
      <c r="X647" s="126"/>
      <c r="Y647" s="127"/>
      <c r="Z647" s="126"/>
      <c r="AA647" s="126"/>
      <c r="AB647" s="126"/>
      <c r="AC647" s="127"/>
      <c r="AD647" s="126"/>
      <c r="AE647" s="126"/>
      <c r="AF647" s="126"/>
      <c r="AG647" s="126"/>
      <c r="AH647" s="128"/>
    </row>
    <row r="648" spans="6:34" x14ac:dyDescent="0.25">
      <c r="F648" s="67">
        <f t="shared" si="9"/>
        <v>642</v>
      </c>
      <c r="G648" s="131"/>
      <c r="H648" s="130"/>
      <c r="I648" s="130"/>
      <c r="J648" s="130"/>
      <c r="K648" s="126"/>
      <c r="L648" s="126"/>
      <c r="M648" s="126"/>
      <c r="N648" s="126"/>
      <c r="O648" s="128"/>
      <c r="P648" s="126">
        <v>1065</v>
      </c>
      <c r="Q648" s="125">
        <v>1821</v>
      </c>
      <c r="R648" s="127"/>
      <c r="S648" s="126"/>
      <c r="T648" s="126"/>
      <c r="U648" s="126"/>
      <c r="V648" s="128"/>
      <c r="W648" s="126"/>
      <c r="X648" s="126"/>
      <c r="Y648" s="127"/>
      <c r="Z648" s="126"/>
      <c r="AA648" s="126"/>
      <c r="AB648" s="126"/>
      <c r="AC648" s="127"/>
      <c r="AD648" s="126"/>
      <c r="AE648" s="126"/>
      <c r="AF648" s="126"/>
      <c r="AG648" s="126"/>
      <c r="AH648" s="128"/>
    </row>
    <row r="649" spans="6:34" x14ac:dyDescent="0.25">
      <c r="F649" s="67">
        <f t="shared" ref="F649:F712" si="10">F648+1</f>
        <v>643</v>
      </c>
      <c r="G649" s="131"/>
      <c r="H649" s="130"/>
      <c r="I649" s="130"/>
      <c r="J649" s="130"/>
      <c r="K649" s="126"/>
      <c r="L649" s="126"/>
      <c r="M649" s="126"/>
      <c r="N649" s="126"/>
      <c r="O649" s="128"/>
      <c r="P649" s="126">
        <v>1063</v>
      </c>
      <c r="Q649" s="125">
        <v>966</v>
      </c>
      <c r="R649" s="127"/>
      <c r="S649" s="126"/>
      <c r="T649" s="126"/>
      <c r="U649" s="126"/>
      <c r="V649" s="128"/>
      <c r="W649" s="126"/>
      <c r="X649" s="126"/>
      <c r="Y649" s="127"/>
      <c r="Z649" s="126"/>
      <c r="AA649" s="126"/>
      <c r="AB649" s="126"/>
      <c r="AC649" s="127"/>
      <c r="AD649" s="126"/>
      <c r="AE649" s="126"/>
      <c r="AF649" s="126"/>
      <c r="AG649" s="126"/>
      <c r="AH649" s="128"/>
    </row>
    <row r="650" spans="6:34" x14ac:dyDescent="0.25">
      <c r="F650" s="67">
        <f t="shared" si="10"/>
        <v>644</v>
      </c>
      <c r="G650" s="131"/>
      <c r="H650" s="130"/>
      <c r="I650" s="130"/>
      <c r="J650" s="130"/>
      <c r="K650" s="126"/>
      <c r="L650" s="126"/>
      <c r="M650" s="126"/>
      <c r="N650" s="126"/>
      <c r="O650" s="128"/>
      <c r="P650" s="126">
        <v>1061</v>
      </c>
      <c r="Q650" s="125">
        <v>2078</v>
      </c>
      <c r="R650" s="127"/>
      <c r="S650" s="126"/>
      <c r="T650" s="126"/>
      <c r="U650" s="126"/>
      <c r="V650" s="128"/>
      <c r="W650" s="126"/>
      <c r="X650" s="126"/>
      <c r="Y650" s="127"/>
      <c r="Z650" s="126"/>
      <c r="AA650" s="126"/>
      <c r="AB650" s="126"/>
      <c r="AC650" s="127"/>
      <c r="AD650" s="126"/>
      <c r="AE650" s="126"/>
      <c r="AF650" s="126"/>
      <c r="AG650" s="126"/>
      <c r="AH650" s="128"/>
    </row>
    <row r="651" spans="6:34" x14ac:dyDescent="0.25">
      <c r="F651" s="67">
        <f t="shared" si="10"/>
        <v>645</v>
      </c>
      <c r="G651" s="131"/>
      <c r="H651" s="130"/>
      <c r="I651" s="130"/>
      <c r="J651" s="130"/>
      <c r="K651" s="126"/>
      <c r="L651" s="126"/>
      <c r="M651" s="126"/>
      <c r="N651" s="126"/>
      <c r="O651" s="128"/>
      <c r="P651" s="126">
        <v>1051</v>
      </c>
      <c r="Q651" s="125">
        <v>1699</v>
      </c>
      <c r="R651" s="127"/>
      <c r="S651" s="126"/>
      <c r="T651" s="126"/>
      <c r="U651" s="126"/>
      <c r="V651" s="128"/>
      <c r="W651" s="126"/>
      <c r="X651" s="126"/>
      <c r="Y651" s="127"/>
      <c r="Z651" s="126"/>
      <c r="AA651" s="126"/>
      <c r="AB651" s="126"/>
      <c r="AC651" s="127"/>
      <c r="AD651" s="126"/>
      <c r="AE651" s="126"/>
      <c r="AF651" s="126"/>
      <c r="AG651" s="126"/>
      <c r="AH651" s="128"/>
    </row>
    <row r="652" spans="6:34" x14ac:dyDescent="0.25">
      <c r="F652" s="67">
        <f t="shared" si="10"/>
        <v>646</v>
      </c>
      <c r="G652" s="131"/>
      <c r="H652" s="130"/>
      <c r="I652" s="130"/>
      <c r="J652" s="130"/>
      <c r="K652" s="126"/>
      <c r="L652" s="126"/>
      <c r="M652" s="126"/>
      <c r="N652" s="126"/>
      <c r="O652" s="128"/>
      <c r="P652" s="126">
        <v>1050</v>
      </c>
      <c r="Q652" s="125">
        <v>3882</v>
      </c>
      <c r="R652" s="127"/>
      <c r="S652" s="126"/>
      <c r="T652" s="126"/>
      <c r="U652" s="126"/>
      <c r="V652" s="128"/>
      <c r="W652" s="126"/>
      <c r="X652" s="126"/>
      <c r="Y652" s="127"/>
      <c r="Z652" s="126"/>
      <c r="AA652" s="126"/>
      <c r="AB652" s="126"/>
      <c r="AC652" s="127"/>
      <c r="AD652" s="126"/>
      <c r="AE652" s="126"/>
      <c r="AF652" s="126"/>
      <c r="AG652" s="126"/>
      <c r="AH652" s="128"/>
    </row>
    <row r="653" spans="6:34" x14ac:dyDescent="0.25">
      <c r="F653" s="67">
        <f t="shared" si="10"/>
        <v>647</v>
      </c>
      <c r="G653" s="131"/>
      <c r="H653" s="130"/>
      <c r="I653" s="130"/>
      <c r="J653" s="130"/>
      <c r="K653" s="126"/>
      <c r="L653" s="126"/>
      <c r="M653" s="126"/>
      <c r="N653" s="126"/>
      <c r="O653" s="128"/>
      <c r="P653" s="126">
        <v>1050</v>
      </c>
      <c r="Q653" s="125">
        <v>0</v>
      </c>
      <c r="R653" s="127"/>
      <c r="S653" s="126"/>
      <c r="T653" s="126"/>
      <c r="U653" s="126"/>
      <c r="V653" s="128"/>
      <c r="W653" s="126"/>
      <c r="X653" s="126"/>
      <c r="Y653" s="127"/>
      <c r="Z653" s="126"/>
      <c r="AA653" s="126"/>
      <c r="AB653" s="126"/>
      <c r="AC653" s="127"/>
      <c r="AD653" s="126"/>
      <c r="AE653" s="126"/>
      <c r="AF653" s="126"/>
      <c r="AG653" s="126"/>
      <c r="AH653" s="128"/>
    </row>
    <row r="654" spans="6:34" x14ac:dyDescent="0.25">
      <c r="F654" s="67">
        <f t="shared" si="10"/>
        <v>648</v>
      </c>
      <c r="G654" s="131"/>
      <c r="H654" s="130"/>
      <c r="I654" s="130"/>
      <c r="J654" s="130"/>
      <c r="K654" s="126"/>
      <c r="L654" s="126"/>
      <c r="M654" s="126"/>
      <c r="N654" s="126"/>
      <c r="O654" s="128"/>
      <c r="P654" s="126">
        <v>1049</v>
      </c>
      <c r="Q654" s="125">
        <v>943</v>
      </c>
      <c r="R654" s="127"/>
      <c r="S654" s="126"/>
      <c r="T654" s="126"/>
      <c r="U654" s="126"/>
      <c r="V654" s="128"/>
      <c r="W654" s="126"/>
      <c r="X654" s="126"/>
      <c r="Y654" s="127"/>
      <c r="Z654" s="126"/>
      <c r="AA654" s="126"/>
      <c r="AB654" s="126"/>
      <c r="AC654" s="127"/>
      <c r="AD654" s="126"/>
      <c r="AE654" s="126"/>
      <c r="AF654" s="126"/>
      <c r="AG654" s="126"/>
      <c r="AH654" s="128"/>
    </row>
    <row r="655" spans="6:34" x14ac:dyDescent="0.25">
      <c r="F655" s="67">
        <f t="shared" si="10"/>
        <v>649</v>
      </c>
      <c r="G655" s="131"/>
      <c r="H655" s="130"/>
      <c r="I655" s="130"/>
      <c r="J655" s="130"/>
      <c r="K655" s="126"/>
      <c r="L655" s="126"/>
      <c r="M655" s="126"/>
      <c r="N655" s="126"/>
      <c r="O655" s="128"/>
      <c r="P655" s="126">
        <v>1048</v>
      </c>
      <c r="Q655" s="125">
        <v>537</v>
      </c>
      <c r="R655" s="127"/>
      <c r="S655" s="126"/>
      <c r="T655" s="126"/>
      <c r="U655" s="126"/>
      <c r="V655" s="128"/>
      <c r="W655" s="126"/>
      <c r="X655" s="126"/>
      <c r="Y655" s="127"/>
      <c r="Z655" s="126"/>
      <c r="AA655" s="126"/>
      <c r="AB655" s="126"/>
      <c r="AC655" s="127"/>
      <c r="AD655" s="126"/>
      <c r="AE655" s="126"/>
      <c r="AF655" s="126"/>
      <c r="AG655" s="126"/>
      <c r="AH655" s="128"/>
    </row>
    <row r="656" spans="6:34" x14ac:dyDescent="0.25">
      <c r="F656" s="67">
        <f t="shared" si="10"/>
        <v>650</v>
      </c>
      <c r="G656" s="131"/>
      <c r="H656" s="130"/>
      <c r="I656" s="130"/>
      <c r="J656" s="130"/>
      <c r="K656" s="126"/>
      <c r="L656" s="126"/>
      <c r="M656" s="126"/>
      <c r="N656" s="126"/>
      <c r="O656" s="128"/>
      <c r="P656" s="126">
        <v>1046</v>
      </c>
      <c r="Q656" s="125">
        <v>1768</v>
      </c>
      <c r="R656" s="127"/>
      <c r="S656" s="126"/>
      <c r="T656" s="126"/>
      <c r="U656" s="126"/>
      <c r="V656" s="128"/>
      <c r="W656" s="126"/>
      <c r="X656" s="126"/>
      <c r="Y656" s="127"/>
      <c r="Z656" s="126"/>
      <c r="AA656" s="126"/>
      <c r="AB656" s="126"/>
      <c r="AC656" s="127"/>
      <c r="AD656" s="126"/>
      <c r="AE656" s="126"/>
      <c r="AF656" s="126"/>
      <c r="AG656" s="126"/>
      <c r="AH656" s="128"/>
    </row>
    <row r="657" spans="6:34" x14ac:dyDescent="0.25">
      <c r="F657" s="67">
        <f t="shared" si="10"/>
        <v>651</v>
      </c>
      <c r="G657" s="131"/>
      <c r="H657" s="130"/>
      <c r="I657" s="130"/>
      <c r="J657" s="130"/>
      <c r="K657" s="126"/>
      <c r="L657" s="126"/>
      <c r="M657" s="126"/>
      <c r="N657" s="126"/>
      <c r="O657" s="128"/>
      <c r="P657" s="126">
        <v>1045</v>
      </c>
      <c r="Q657" s="125">
        <v>743</v>
      </c>
      <c r="R657" s="127"/>
      <c r="S657" s="126"/>
      <c r="T657" s="126"/>
      <c r="U657" s="126"/>
      <c r="V657" s="128"/>
      <c r="W657" s="126"/>
      <c r="X657" s="126"/>
      <c r="Y657" s="127"/>
      <c r="Z657" s="126"/>
      <c r="AA657" s="126"/>
      <c r="AB657" s="126"/>
      <c r="AC657" s="127"/>
      <c r="AD657" s="126"/>
      <c r="AE657" s="126"/>
      <c r="AF657" s="126"/>
      <c r="AG657" s="126"/>
      <c r="AH657" s="128"/>
    </row>
    <row r="658" spans="6:34" x14ac:dyDescent="0.25">
      <c r="F658" s="67">
        <f t="shared" si="10"/>
        <v>652</v>
      </c>
      <c r="G658" s="131"/>
      <c r="H658" s="130"/>
      <c r="I658" s="130"/>
      <c r="J658" s="130"/>
      <c r="K658" s="126"/>
      <c r="L658" s="126"/>
      <c r="M658" s="126"/>
      <c r="N658" s="126"/>
      <c r="O658" s="128"/>
      <c r="P658" s="126">
        <v>1045</v>
      </c>
      <c r="Q658" s="125">
        <v>1623</v>
      </c>
      <c r="R658" s="127"/>
      <c r="S658" s="126"/>
      <c r="T658" s="126"/>
      <c r="U658" s="126"/>
      <c r="V658" s="128"/>
      <c r="W658" s="126"/>
      <c r="X658" s="126"/>
      <c r="Y658" s="127"/>
      <c r="Z658" s="126"/>
      <c r="AA658" s="126"/>
      <c r="AB658" s="126"/>
      <c r="AC658" s="127"/>
      <c r="AD658" s="126"/>
      <c r="AE658" s="126"/>
      <c r="AF658" s="126"/>
      <c r="AG658" s="126"/>
      <c r="AH658" s="128"/>
    </row>
    <row r="659" spans="6:34" x14ac:dyDescent="0.25">
      <c r="F659" s="67">
        <f t="shared" si="10"/>
        <v>653</v>
      </c>
      <c r="G659" s="131"/>
      <c r="H659" s="130"/>
      <c r="I659" s="130"/>
      <c r="J659" s="130"/>
      <c r="K659" s="126"/>
      <c r="L659" s="126"/>
      <c r="M659" s="126"/>
      <c r="N659" s="126"/>
      <c r="O659" s="128"/>
      <c r="P659" s="126">
        <v>1039</v>
      </c>
      <c r="Q659" s="125">
        <v>2349</v>
      </c>
      <c r="R659" s="127"/>
      <c r="S659" s="126"/>
      <c r="T659" s="126"/>
      <c r="U659" s="126"/>
      <c r="V659" s="128"/>
      <c r="W659" s="126"/>
      <c r="X659" s="126"/>
      <c r="Y659" s="127"/>
      <c r="Z659" s="126"/>
      <c r="AA659" s="126"/>
      <c r="AB659" s="126"/>
      <c r="AC659" s="127"/>
      <c r="AD659" s="126"/>
      <c r="AE659" s="126"/>
      <c r="AF659" s="126"/>
      <c r="AG659" s="126"/>
      <c r="AH659" s="128"/>
    </row>
    <row r="660" spans="6:34" x14ac:dyDescent="0.25">
      <c r="F660" s="67">
        <f t="shared" si="10"/>
        <v>654</v>
      </c>
      <c r="G660" s="131"/>
      <c r="H660" s="130"/>
      <c r="I660" s="130"/>
      <c r="J660" s="130"/>
      <c r="K660" s="126"/>
      <c r="L660" s="126"/>
      <c r="M660" s="126"/>
      <c r="N660" s="126"/>
      <c r="O660" s="128"/>
      <c r="P660" s="126">
        <v>1038</v>
      </c>
      <c r="Q660" s="125">
        <v>511</v>
      </c>
      <c r="R660" s="127"/>
      <c r="S660" s="126"/>
      <c r="T660" s="126"/>
      <c r="U660" s="126"/>
      <c r="V660" s="128"/>
      <c r="W660" s="126"/>
      <c r="X660" s="126"/>
      <c r="Y660" s="127"/>
      <c r="Z660" s="126"/>
      <c r="AA660" s="126"/>
      <c r="AB660" s="126"/>
      <c r="AC660" s="127"/>
      <c r="AD660" s="126"/>
      <c r="AE660" s="126"/>
      <c r="AF660" s="126"/>
      <c r="AG660" s="126"/>
      <c r="AH660" s="128"/>
    </row>
    <row r="661" spans="6:34" x14ac:dyDescent="0.25">
      <c r="F661" s="67">
        <f t="shared" si="10"/>
        <v>655</v>
      </c>
      <c r="G661" s="131"/>
      <c r="H661" s="130"/>
      <c r="I661" s="130"/>
      <c r="J661" s="130"/>
      <c r="K661" s="126"/>
      <c r="L661" s="126"/>
      <c r="M661" s="126"/>
      <c r="N661" s="126"/>
      <c r="O661" s="128"/>
      <c r="P661" s="126">
        <v>1037</v>
      </c>
      <c r="Q661" s="125">
        <v>10520</v>
      </c>
      <c r="R661" s="127"/>
      <c r="S661" s="126"/>
      <c r="T661" s="126"/>
      <c r="U661" s="126"/>
      <c r="V661" s="128"/>
      <c r="W661" s="126"/>
      <c r="X661" s="126"/>
      <c r="Y661" s="127"/>
      <c r="Z661" s="126"/>
      <c r="AA661" s="126"/>
      <c r="AB661" s="126"/>
      <c r="AC661" s="127"/>
      <c r="AD661" s="126"/>
      <c r="AE661" s="126"/>
      <c r="AF661" s="126"/>
      <c r="AG661" s="126"/>
      <c r="AH661" s="128"/>
    </row>
    <row r="662" spans="6:34" x14ac:dyDescent="0.25">
      <c r="F662" s="67">
        <f t="shared" si="10"/>
        <v>656</v>
      </c>
      <c r="G662" s="131"/>
      <c r="H662" s="130"/>
      <c r="I662" s="130"/>
      <c r="J662" s="130"/>
      <c r="K662" s="126"/>
      <c r="L662" s="126"/>
      <c r="M662" s="126"/>
      <c r="N662" s="126"/>
      <c r="O662" s="128"/>
      <c r="P662" s="126">
        <v>1036</v>
      </c>
      <c r="Q662" s="125">
        <v>17520</v>
      </c>
      <c r="R662" s="127"/>
      <c r="S662" s="126"/>
      <c r="T662" s="126"/>
      <c r="U662" s="126"/>
      <c r="V662" s="128"/>
      <c r="W662" s="126"/>
      <c r="X662" s="126"/>
      <c r="Y662" s="127"/>
      <c r="Z662" s="126"/>
      <c r="AA662" s="126"/>
      <c r="AB662" s="126"/>
      <c r="AC662" s="127"/>
      <c r="AD662" s="126"/>
      <c r="AE662" s="126"/>
      <c r="AF662" s="126"/>
      <c r="AG662" s="126"/>
      <c r="AH662" s="128"/>
    </row>
    <row r="663" spans="6:34" x14ac:dyDescent="0.25">
      <c r="F663" s="67">
        <f t="shared" si="10"/>
        <v>657</v>
      </c>
      <c r="G663" s="131"/>
      <c r="H663" s="130"/>
      <c r="I663" s="130"/>
      <c r="J663" s="130"/>
      <c r="K663" s="126"/>
      <c r="L663" s="126"/>
      <c r="M663" s="126"/>
      <c r="N663" s="126"/>
      <c r="O663" s="128"/>
      <c r="P663" s="126">
        <v>1036</v>
      </c>
      <c r="Q663" s="125">
        <v>945</v>
      </c>
      <c r="R663" s="127"/>
      <c r="S663" s="126"/>
      <c r="T663" s="126"/>
      <c r="U663" s="126"/>
      <c r="V663" s="128"/>
      <c r="W663" s="126"/>
      <c r="X663" s="126"/>
      <c r="Y663" s="127"/>
      <c r="Z663" s="126"/>
      <c r="AA663" s="126"/>
      <c r="AB663" s="126"/>
      <c r="AC663" s="127"/>
      <c r="AD663" s="126"/>
      <c r="AE663" s="126"/>
      <c r="AF663" s="126"/>
      <c r="AG663" s="126"/>
      <c r="AH663" s="128"/>
    </row>
    <row r="664" spans="6:34" x14ac:dyDescent="0.25">
      <c r="F664" s="67">
        <f t="shared" si="10"/>
        <v>658</v>
      </c>
      <c r="G664" s="131"/>
      <c r="H664" s="130"/>
      <c r="I664" s="130"/>
      <c r="J664" s="130"/>
      <c r="K664" s="126"/>
      <c r="L664" s="126"/>
      <c r="M664" s="126"/>
      <c r="N664" s="126"/>
      <c r="O664" s="128"/>
      <c r="P664" s="126">
        <v>1036</v>
      </c>
      <c r="Q664" s="125">
        <v>834</v>
      </c>
      <c r="R664" s="127"/>
      <c r="S664" s="126"/>
      <c r="T664" s="126"/>
      <c r="U664" s="126"/>
      <c r="V664" s="128"/>
      <c r="W664" s="126"/>
      <c r="X664" s="126"/>
      <c r="Y664" s="127"/>
      <c r="Z664" s="126"/>
      <c r="AA664" s="126"/>
      <c r="AB664" s="126"/>
      <c r="AC664" s="127"/>
      <c r="AD664" s="126"/>
      <c r="AE664" s="126"/>
      <c r="AF664" s="126"/>
      <c r="AG664" s="126"/>
      <c r="AH664" s="128"/>
    </row>
    <row r="665" spans="6:34" x14ac:dyDescent="0.25">
      <c r="F665" s="67">
        <f t="shared" si="10"/>
        <v>659</v>
      </c>
      <c r="G665" s="131"/>
      <c r="H665" s="130"/>
      <c r="I665" s="130"/>
      <c r="J665" s="130"/>
      <c r="K665" s="126"/>
      <c r="L665" s="126"/>
      <c r="M665" s="126"/>
      <c r="N665" s="126"/>
      <c r="O665" s="128"/>
      <c r="P665" s="126">
        <v>1034</v>
      </c>
      <c r="Q665" s="125">
        <v>1386</v>
      </c>
      <c r="R665" s="127"/>
      <c r="S665" s="126"/>
      <c r="T665" s="126"/>
      <c r="U665" s="126"/>
      <c r="V665" s="128"/>
      <c r="W665" s="126"/>
      <c r="X665" s="126"/>
      <c r="Y665" s="127"/>
      <c r="Z665" s="126"/>
      <c r="AA665" s="126"/>
      <c r="AB665" s="126"/>
      <c r="AC665" s="127"/>
      <c r="AD665" s="126"/>
      <c r="AE665" s="126"/>
      <c r="AF665" s="126"/>
      <c r="AG665" s="126"/>
      <c r="AH665" s="128"/>
    </row>
    <row r="666" spans="6:34" x14ac:dyDescent="0.25">
      <c r="F666" s="67">
        <f t="shared" si="10"/>
        <v>660</v>
      </c>
      <c r="G666" s="131"/>
      <c r="H666" s="130"/>
      <c r="I666" s="130"/>
      <c r="J666" s="130"/>
      <c r="K666" s="126"/>
      <c r="L666" s="126"/>
      <c r="M666" s="126"/>
      <c r="N666" s="126"/>
      <c r="O666" s="128"/>
      <c r="P666" s="126">
        <v>1034</v>
      </c>
      <c r="Q666" s="125">
        <v>1070</v>
      </c>
      <c r="R666" s="127"/>
      <c r="S666" s="126"/>
      <c r="T666" s="126"/>
      <c r="U666" s="126"/>
      <c r="V666" s="128"/>
      <c r="W666" s="126"/>
      <c r="X666" s="126"/>
      <c r="Y666" s="127"/>
      <c r="Z666" s="126"/>
      <c r="AA666" s="126"/>
      <c r="AB666" s="126"/>
      <c r="AC666" s="127"/>
      <c r="AD666" s="126"/>
      <c r="AE666" s="126"/>
      <c r="AF666" s="126"/>
      <c r="AG666" s="126"/>
      <c r="AH666" s="128"/>
    </row>
    <row r="667" spans="6:34" x14ac:dyDescent="0.25">
      <c r="F667" s="67">
        <f t="shared" si="10"/>
        <v>661</v>
      </c>
      <c r="G667" s="131"/>
      <c r="H667" s="130"/>
      <c r="I667" s="130"/>
      <c r="J667" s="130"/>
      <c r="K667" s="126"/>
      <c r="L667" s="126"/>
      <c r="M667" s="126"/>
      <c r="N667" s="126"/>
      <c r="O667" s="128"/>
      <c r="P667" s="126">
        <v>1030</v>
      </c>
      <c r="Q667" s="125">
        <v>1549</v>
      </c>
      <c r="R667" s="127"/>
      <c r="S667" s="126"/>
      <c r="T667" s="126"/>
      <c r="U667" s="126"/>
      <c r="V667" s="128"/>
      <c r="W667" s="126"/>
      <c r="X667" s="126"/>
      <c r="Y667" s="127"/>
      <c r="Z667" s="126"/>
      <c r="AA667" s="126"/>
      <c r="AB667" s="126"/>
      <c r="AC667" s="127"/>
      <c r="AD667" s="126"/>
      <c r="AE667" s="126"/>
      <c r="AF667" s="126"/>
      <c r="AG667" s="126"/>
      <c r="AH667" s="128"/>
    </row>
    <row r="668" spans="6:34" x14ac:dyDescent="0.25">
      <c r="F668" s="67">
        <f t="shared" si="10"/>
        <v>662</v>
      </c>
      <c r="G668" s="131"/>
      <c r="H668" s="130"/>
      <c r="I668" s="130"/>
      <c r="J668" s="130"/>
      <c r="K668" s="126"/>
      <c r="L668" s="126"/>
      <c r="M668" s="126"/>
      <c r="N668" s="126"/>
      <c r="O668" s="128"/>
      <c r="P668" s="126">
        <v>1029</v>
      </c>
      <c r="Q668" s="125">
        <v>2158</v>
      </c>
      <c r="R668" s="127"/>
      <c r="S668" s="126"/>
      <c r="T668" s="126"/>
      <c r="U668" s="126"/>
      <c r="V668" s="128"/>
      <c r="W668" s="126"/>
      <c r="X668" s="126"/>
      <c r="Y668" s="127"/>
      <c r="Z668" s="126"/>
      <c r="AA668" s="126"/>
      <c r="AB668" s="126"/>
      <c r="AC668" s="127"/>
      <c r="AD668" s="126"/>
      <c r="AE668" s="126"/>
      <c r="AF668" s="126"/>
      <c r="AG668" s="126"/>
      <c r="AH668" s="128"/>
    </row>
    <row r="669" spans="6:34" x14ac:dyDescent="0.25">
      <c r="F669" s="67">
        <f t="shared" si="10"/>
        <v>663</v>
      </c>
      <c r="G669" s="131"/>
      <c r="H669" s="130"/>
      <c r="I669" s="130"/>
      <c r="J669" s="130"/>
      <c r="K669" s="126"/>
      <c r="L669" s="126"/>
      <c r="M669" s="126"/>
      <c r="N669" s="126"/>
      <c r="O669" s="128"/>
      <c r="P669" s="126">
        <v>1026</v>
      </c>
      <c r="Q669" s="125">
        <v>1200</v>
      </c>
      <c r="R669" s="127"/>
      <c r="S669" s="126"/>
      <c r="T669" s="126"/>
      <c r="U669" s="126"/>
      <c r="V669" s="128"/>
      <c r="W669" s="126"/>
      <c r="X669" s="126"/>
      <c r="Y669" s="127"/>
      <c r="Z669" s="126"/>
      <c r="AA669" s="126"/>
      <c r="AB669" s="126"/>
      <c r="AC669" s="127"/>
      <c r="AD669" s="126"/>
      <c r="AE669" s="126"/>
      <c r="AF669" s="126"/>
      <c r="AG669" s="126"/>
      <c r="AH669" s="128"/>
    </row>
    <row r="670" spans="6:34" x14ac:dyDescent="0.25">
      <c r="F670" s="67">
        <f t="shared" si="10"/>
        <v>664</v>
      </c>
      <c r="G670" s="131"/>
      <c r="H670" s="130"/>
      <c r="I670" s="130"/>
      <c r="J670" s="130"/>
      <c r="K670" s="126"/>
      <c r="L670" s="126"/>
      <c r="M670" s="126"/>
      <c r="N670" s="126"/>
      <c r="O670" s="128"/>
      <c r="P670" s="126">
        <v>1023</v>
      </c>
      <c r="Q670" s="125">
        <v>339</v>
      </c>
      <c r="R670" s="127"/>
      <c r="S670" s="126"/>
      <c r="T670" s="126"/>
      <c r="U670" s="126"/>
      <c r="V670" s="128"/>
      <c r="W670" s="126"/>
      <c r="X670" s="126"/>
      <c r="Y670" s="127"/>
      <c r="Z670" s="126"/>
      <c r="AA670" s="126"/>
      <c r="AB670" s="126"/>
      <c r="AC670" s="127"/>
      <c r="AD670" s="126"/>
      <c r="AE670" s="126"/>
      <c r="AF670" s="126"/>
      <c r="AG670" s="126"/>
      <c r="AH670" s="128"/>
    </row>
    <row r="671" spans="6:34" x14ac:dyDescent="0.25">
      <c r="F671" s="67">
        <f t="shared" si="10"/>
        <v>665</v>
      </c>
      <c r="G671" s="131"/>
      <c r="H671" s="130"/>
      <c r="I671" s="130"/>
      <c r="J671" s="130"/>
      <c r="K671" s="126"/>
      <c r="L671" s="126"/>
      <c r="M671" s="126"/>
      <c r="N671" s="126"/>
      <c r="O671" s="128"/>
      <c r="P671" s="126">
        <v>1020</v>
      </c>
      <c r="Q671" s="125">
        <v>866</v>
      </c>
      <c r="R671" s="127"/>
      <c r="S671" s="126"/>
      <c r="T671" s="126"/>
      <c r="U671" s="126"/>
      <c r="V671" s="128"/>
      <c r="W671" s="126"/>
      <c r="X671" s="126"/>
      <c r="Y671" s="127"/>
      <c r="Z671" s="126"/>
      <c r="AA671" s="126"/>
      <c r="AB671" s="126"/>
      <c r="AC671" s="127"/>
      <c r="AD671" s="126"/>
      <c r="AE671" s="126"/>
      <c r="AF671" s="126"/>
      <c r="AG671" s="126"/>
      <c r="AH671" s="128"/>
    </row>
    <row r="672" spans="6:34" x14ac:dyDescent="0.25">
      <c r="F672" s="67">
        <f t="shared" si="10"/>
        <v>666</v>
      </c>
      <c r="G672" s="131"/>
      <c r="H672" s="130"/>
      <c r="I672" s="130"/>
      <c r="J672" s="130"/>
      <c r="K672" s="126"/>
      <c r="L672" s="126"/>
      <c r="M672" s="126"/>
      <c r="N672" s="126"/>
      <c r="O672" s="128"/>
      <c r="P672" s="126">
        <v>1020</v>
      </c>
      <c r="Q672" s="125">
        <v>620</v>
      </c>
      <c r="R672" s="127"/>
      <c r="S672" s="126"/>
      <c r="T672" s="126"/>
      <c r="U672" s="126"/>
      <c r="V672" s="128"/>
      <c r="W672" s="126"/>
      <c r="X672" s="126"/>
      <c r="Y672" s="127"/>
      <c r="Z672" s="126"/>
      <c r="AA672" s="126"/>
      <c r="AB672" s="126"/>
      <c r="AC672" s="127"/>
      <c r="AD672" s="126"/>
      <c r="AE672" s="126"/>
      <c r="AF672" s="126"/>
      <c r="AG672" s="126"/>
      <c r="AH672" s="128"/>
    </row>
    <row r="673" spans="6:34" x14ac:dyDescent="0.25">
      <c r="F673" s="67">
        <f t="shared" si="10"/>
        <v>667</v>
      </c>
      <c r="G673" s="131"/>
      <c r="H673" s="130"/>
      <c r="I673" s="130"/>
      <c r="J673" s="130"/>
      <c r="K673" s="126"/>
      <c r="L673" s="126"/>
      <c r="M673" s="126"/>
      <c r="N673" s="126"/>
      <c r="O673" s="128"/>
      <c r="P673" s="126">
        <v>1017</v>
      </c>
      <c r="Q673" s="125">
        <v>802</v>
      </c>
      <c r="R673" s="127"/>
      <c r="S673" s="126"/>
      <c r="T673" s="126"/>
      <c r="U673" s="126"/>
      <c r="V673" s="128"/>
      <c r="W673" s="126"/>
      <c r="X673" s="126"/>
      <c r="Y673" s="127"/>
      <c r="Z673" s="126"/>
      <c r="AA673" s="126"/>
      <c r="AB673" s="126"/>
      <c r="AC673" s="127"/>
      <c r="AD673" s="126"/>
      <c r="AE673" s="126"/>
      <c r="AF673" s="126"/>
      <c r="AG673" s="126"/>
      <c r="AH673" s="128"/>
    </row>
    <row r="674" spans="6:34" x14ac:dyDescent="0.25">
      <c r="F674" s="67">
        <f t="shared" si="10"/>
        <v>668</v>
      </c>
      <c r="G674" s="131"/>
      <c r="H674" s="130"/>
      <c r="I674" s="130"/>
      <c r="J674" s="130"/>
      <c r="K674" s="126"/>
      <c r="L674" s="126"/>
      <c r="M674" s="126"/>
      <c r="N674" s="126"/>
      <c r="O674" s="128"/>
      <c r="P674" s="126">
        <v>1016</v>
      </c>
      <c r="Q674" s="125">
        <v>591</v>
      </c>
      <c r="R674" s="127"/>
      <c r="S674" s="126"/>
      <c r="T674" s="126"/>
      <c r="U674" s="126"/>
      <c r="V674" s="128"/>
      <c r="W674" s="126"/>
      <c r="X674" s="126"/>
      <c r="Y674" s="127"/>
      <c r="Z674" s="126"/>
      <c r="AA674" s="126"/>
      <c r="AB674" s="126"/>
      <c r="AC674" s="127"/>
      <c r="AD674" s="126"/>
      <c r="AE674" s="126"/>
      <c r="AF674" s="126"/>
      <c r="AG674" s="126"/>
      <c r="AH674" s="128"/>
    </row>
    <row r="675" spans="6:34" x14ac:dyDescent="0.25">
      <c r="F675" s="67">
        <f t="shared" si="10"/>
        <v>669</v>
      </c>
      <c r="G675" s="131"/>
      <c r="H675" s="130"/>
      <c r="I675" s="130"/>
      <c r="J675" s="130"/>
      <c r="K675" s="126"/>
      <c r="L675" s="126"/>
      <c r="M675" s="126"/>
      <c r="N675" s="126"/>
      <c r="O675" s="128"/>
      <c r="P675" s="126">
        <v>1014</v>
      </c>
      <c r="Q675" s="125">
        <v>247</v>
      </c>
      <c r="R675" s="127"/>
      <c r="S675" s="126"/>
      <c r="T675" s="126"/>
      <c r="U675" s="126"/>
      <c r="V675" s="128"/>
      <c r="W675" s="126"/>
      <c r="X675" s="126"/>
      <c r="Y675" s="127"/>
      <c r="Z675" s="126"/>
      <c r="AA675" s="126"/>
      <c r="AB675" s="126"/>
      <c r="AC675" s="127"/>
      <c r="AD675" s="126"/>
      <c r="AE675" s="126"/>
      <c r="AF675" s="126"/>
      <c r="AG675" s="126"/>
      <c r="AH675" s="128"/>
    </row>
    <row r="676" spans="6:34" x14ac:dyDescent="0.25">
      <c r="F676" s="67">
        <f t="shared" si="10"/>
        <v>670</v>
      </c>
      <c r="G676" s="131"/>
      <c r="H676" s="130"/>
      <c r="I676" s="130"/>
      <c r="J676" s="130"/>
      <c r="K676" s="126"/>
      <c r="L676" s="126"/>
      <c r="M676" s="126"/>
      <c r="N676" s="126"/>
      <c r="O676" s="128"/>
      <c r="P676" s="126">
        <v>1012</v>
      </c>
      <c r="Q676" s="125">
        <v>840</v>
      </c>
      <c r="R676" s="127"/>
      <c r="S676" s="126"/>
      <c r="T676" s="126"/>
      <c r="U676" s="126"/>
      <c r="V676" s="128"/>
      <c r="W676" s="126"/>
      <c r="X676" s="126"/>
      <c r="Y676" s="127"/>
      <c r="Z676" s="126"/>
      <c r="AA676" s="126"/>
      <c r="AB676" s="126"/>
      <c r="AC676" s="127"/>
      <c r="AD676" s="126"/>
      <c r="AE676" s="126"/>
      <c r="AF676" s="126"/>
      <c r="AG676" s="126"/>
      <c r="AH676" s="128"/>
    </row>
    <row r="677" spans="6:34" x14ac:dyDescent="0.25">
      <c r="F677" s="67">
        <f t="shared" si="10"/>
        <v>671</v>
      </c>
      <c r="G677" s="131"/>
      <c r="H677" s="130"/>
      <c r="I677" s="130"/>
      <c r="J677" s="130"/>
      <c r="K677" s="126"/>
      <c r="L677" s="126"/>
      <c r="M677" s="126"/>
      <c r="N677" s="126"/>
      <c r="O677" s="128"/>
      <c r="P677" s="126">
        <v>1010</v>
      </c>
      <c r="Q677" s="125">
        <v>82</v>
      </c>
      <c r="R677" s="127"/>
      <c r="S677" s="126"/>
      <c r="T677" s="126"/>
      <c r="U677" s="126"/>
      <c r="V677" s="128"/>
      <c r="W677" s="126"/>
      <c r="X677" s="126"/>
      <c r="Y677" s="127"/>
      <c r="Z677" s="126"/>
      <c r="AA677" s="126"/>
      <c r="AB677" s="126"/>
      <c r="AC677" s="127"/>
      <c r="AD677" s="126"/>
      <c r="AE677" s="126"/>
      <c r="AF677" s="126"/>
      <c r="AG677" s="126"/>
      <c r="AH677" s="128"/>
    </row>
    <row r="678" spans="6:34" x14ac:dyDescent="0.25">
      <c r="F678" s="67">
        <f t="shared" si="10"/>
        <v>672</v>
      </c>
      <c r="G678" s="131"/>
      <c r="H678" s="130"/>
      <c r="I678" s="130"/>
      <c r="J678" s="130"/>
      <c r="K678" s="126"/>
      <c r="L678" s="126"/>
      <c r="M678" s="126"/>
      <c r="N678" s="126"/>
      <c r="O678" s="128"/>
      <c r="P678" s="126">
        <v>1006</v>
      </c>
      <c r="Q678" s="125">
        <v>1694</v>
      </c>
      <c r="R678" s="127"/>
      <c r="S678" s="126"/>
      <c r="T678" s="126"/>
      <c r="U678" s="126"/>
      <c r="V678" s="128"/>
      <c r="W678" s="126"/>
      <c r="X678" s="126"/>
      <c r="Y678" s="127"/>
      <c r="Z678" s="126"/>
      <c r="AA678" s="126"/>
      <c r="AB678" s="126"/>
      <c r="AC678" s="127"/>
      <c r="AD678" s="126"/>
      <c r="AE678" s="126"/>
      <c r="AF678" s="126"/>
      <c r="AG678" s="126"/>
      <c r="AH678" s="128"/>
    </row>
    <row r="679" spans="6:34" x14ac:dyDescent="0.25">
      <c r="F679" s="67">
        <f t="shared" si="10"/>
        <v>673</v>
      </c>
      <c r="G679" s="131"/>
      <c r="H679" s="130"/>
      <c r="I679" s="130"/>
      <c r="J679" s="130"/>
      <c r="K679" s="126"/>
      <c r="L679" s="126"/>
      <c r="M679" s="126"/>
      <c r="N679" s="126"/>
      <c r="O679" s="128"/>
      <c r="P679" s="126">
        <v>1006</v>
      </c>
      <c r="Q679" s="125">
        <v>981</v>
      </c>
      <c r="R679" s="127"/>
      <c r="S679" s="126"/>
      <c r="T679" s="126"/>
      <c r="U679" s="126"/>
      <c r="V679" s="128"/>
      <c r="W679" s="126"/>
      <c r="X679" s="126"/>
      <c r="Y679" s="127"/>
      <c r="Z679" s="126"/>
      <c r="AA679" s="126"/>
      <c r="AB679" s="126"/>
      <c r="AC679" s="127"/>
      <c r="AD679" s="126"/>
      <c r="AE679" s="126"/>
      <c r="AF679" s="126"/>
      <c r="AG679" s="126"/>
      <c r="AH679" s="128"/>
    </row>
    <row r="680" spans="6:34" x14ac:dyDescent="0.25">
      <c r="F680" s="67">
        <f t="shared" si="10"/>
        <v>674</v>
      </c>
      <c r="G680" s="131"/>
      <c r="H680" s="130"/>
      <c r="I680" s="130"/>
      <c r="J680" s="130"/>
      <c r="K680" s="126"/>
      <c r="L680" s="126"/>
      <c r="M680" s="126"/>
      <c r="N680" s="126"/>
      <c r="O680" s="128"/>
      <c r="P680" s="126">
        <v>1005</v>
      </c>
      <c r="Q680" s="125">
        <v>669</v>
      </c>
      <c r="R680" s="127"/>
      <c r="S680" s="126"/>
      <c r="T680" s="126"/>
      <c r="U680" s="126"/>
      <c r="V680" s="128"/>
      <c r="W680" s="126"/>
      <c r="X680" s="126"/>
      <c r="Y680" s="127"/>
      <c r="Z680" s="126"/>
      <c r="AA680" s="126"/>
      <c r="AB680" s="126"/>
      <c r="AC680" s="127"/>
      <c r="AD680" s="126"/>
      <c r="AE680" s="126"/>
      <c r="AF680" s="126"/>
      <c r="AG680" s="126"/>
      <c r="AH680" s="128"/>
    </row>
    <row r="681" spans="6:34" x14ac:dyDescent="0.25">
      <c r="F681" s="67">
        <f t="shared" si="10"/>
        <v>675</v>
      </c>
      <c r="G681" s="131"/>
      <c r="H681" s="130"/>
      <c r="I681" s="130"/>
      <c r="J681" s="130"/>
      <c r="K681" s="126"/>
      <c r="L681" s="126"/>
      <c r="M681" s="126"/>
      <c r="N681" s="126"/>
      <c r="O681" s="128"/>
      <c r="P681" s="126">
        <v>1003</v>
      </c>
      <c r="Q681" s="125">
        <v>169</v>
      </c>
      <c r="R681" s="127"/>
      <c r="S681" s="126"/>
      <c r="T681" s="126"/>
      <c r="U681" s="126"/>
      <c r="V681" s="128"/>
      <c r="W681" s="126"/>
      <c r="X681" s="126"/>
      <c r="Y681" s="127"/>
      <c r="Z681" s="126"/>
      <c r="AA681" s="126"/>
      <c r="AB681" s="126"/>
      <c r="AC681" s="127"/>
      <c r="AD681" s="126"/>
      <c r="AE681" s="126"/>
      <c r="AF681" s="126"/>
      <c r="AG681" s="126"/>
      <c r="AH681" s="128"/>
    </row>
    <row r="682" spans="6:34" x14ac:dyDescent="0.25">
      <c r="F682" s="67">
        <f t="shared" si="10"/>
        <v>676</v>
      </c>
      <c r="G682" s="131"/>
      <c r="H682" s="130"/>
      <c r="I682" s="130"/>
      <c r="J682" s="130"/>
      <c r="K682" s="126"/>
      <c r="L682" s="126"/>
      <c r="M682" s="126"/>
      <c r="N682" s="126"/>
      <c r="O682" s="128"/>
      <c r="P682" s="126">
        <v>1003</v>
      </c>
      <c r="Q682" s="125">
        <v>62640</v>
      </c>
      <c r="R682" s="127"/>
      <c r="S682" s="126"/>
      <c r="T682" s="126"/>
      <c r="U682" s="126"/>
      <c r="V682" s="128"/>
      <c r="W682" s="126"/>
      <c r="X682" s="126"/>
      <c r="Y682" s="127"/>
      <c r="Z682" s="126"/>
      <c r="AA682" s="126"/>
      <c r="AB682" s="126"/>
      <c r="AC682" s="127"/>
      <c r="AD682" s="126"/>
      <c r="AE682" s="126"/>
      <c r="AF682" s="126"/>
      <c r="AG682" s="126"/>
      <c r="AH682" s="128"/>
    </row>
    <row r="683" spans="6:34" x14ac:dyDescent="0.25">
      <c r="F683" s="67">
        <f t="shared" si="10"/>
        <v>677</v>
      </c>
      <c r="G683" s="131"/>
      <c r="H683" s="130"/>
      <c r="I683" s="130"/>
      <c r="J683" s="130"/>
      <c r="K683" s="126"/>
      <c r="L683" s="126"/>
      <c r="M683" s="126"/>
      <c r="N683" s="126"/>
      <c r="O683" s="128"/>
      <c r="P683" s="126">
        <v>1003</v>
      </c>
      <c r="Q683" s="125">
        <v>3190</v>
      </c>
      <c r="R683" s="127"/>
      <c r="S683" s="126"/>
      <c r="T683" s="126"/>
      <c r="U683" s="126"/>
      <c r="V683" s="128"/>
      <c r="W683" s="126"/>
      <c r="X683" s="126"/>
      <c r="Y683" s="127"/>
      <c r="Z683" s="126"/>
      <c r="AA683" s="126"/>
      <c r="AB683" s="126"/>
      <c r="AC683" s="127"/>
      <c r="AD683" s="126"/>
      <c r="AE683" s="126"/>
      <c r="AF683" s="126"/>
      <c r="AG683" s="126"/>
      <c r="AH683" s="128"/>
    </row>
    <row r="684" spans="6:34" x14ac:dyDescent="0.25">
      <c r="F684" s="67">
        <f t="shared" si="10"/>
        <v>678</v>
      </c>
      <c r="G684" s="131"/>
      <c r="H684" s="130"/>
      <c r="I684" s="130"/>
      <c r="J684" s="130"/>
      <c r="K684" s="126"/>
      <c r="L684" s="126"/>
      <c r="M684" s="126"/>
      <c r="N684" s="126"/>
      <c r="O684" s="128"/>
      <c r="P684" s="126">
        <v>1003</v>
      </c>
      <c r="Q684" s="125">
        <v>1464</v>
      </c>
      <c r="R684" s="127"/>
      <c r="S684" s="126"/>
      <c r="T684" s="126"/>
      <c r="U684" s="126"/>
      <c r="V684" s="128"/>
      <c r="W684" s="126"/>
      <c r="X684" s="126"/>
      <c r="Y684" s="127"/>
      <c r="Z684" s="126"/>
      <c r="AA684" s="126"/>
      <c r="AB684" s="126"/>
      <c r="AC684" s="127"/>
      <c r="AD684" s="126"/>
      <c r="AE684" s="126"/>
      <c r="AF684" s="126"/>
      <c r="AG684" s="126"/>
      <c r="AH684" s="128"/>
    </row>
    <row r="685" spans="6:34" x14ac:dyDescent="0.25">
      <c r="F685" s="67">
        <f t="shared" si="10"/>
        <v>679</v>
      </c>
      <c r="G685" s="131"/>
      <c r="H685" s="130"/>
      <c r="I685" s="130"/>
      <c r="J685" s="130"/>
      <c r="K685" s="126"/>
      <c r="L685" s="126"/>
      <c r="M685" s="126"/>
      <c r="N685" s="126"/>
      <c r="O685" s="128"/>
      <c r="P685" s="126">
        <v>1000</v>
      </c>
      <c r="Q685" s="125">
        <v>836</v>
      </c>
      <c r="R685" s="127"/>
      <c r="S685" s="126"/>
      <c r="T685" s="126"/>
      <c r="U685" s="126"/>
      <c r="V685" s="128"/>
      <c r="W685" s="126"/>
      <c r="X685" s="126"/>
      <c r="Y685" s="127"/>
      <c r="Z685" s="126"/>
      <c r="AA685" s="126"/>
      <c r="AB685" s="126"/>
      <c r="AC685" s="127"/>
      <c r="AD685" s="126"/>
      <c r="AE685" s="126"/>
      <c r="AF685" s="126"/>
      <c r="AG685" s="126"/>
      <c r="AH685" s="128"/>
    </row>
    <row r="686" spans="6:34" x14ac:dyDescent="0.25">
      <c r="F686" s="67">
        <f t="shared" si="10"/>
        <v>680</v>
      </c>
      <c r="G686" s="131"/>
      <c r="H686" s="130"/>
      <c r="I686" s="130"/>
      <c r="J686" s="130"/>
      <c r="K686" s="126"/>
      <c r="L686" s="126"/>
      <c r="M686" s="126"/>
      <c r="N686" s="126"/>
      <c r="O686" s="128"/>
      <c r="P686" s="126">
        <v>996</v>
      </c>
      <c r="Q686" s="125">
        <v>2550</v>
      </c>
      <c r="R686" s="127"/>
      <c r="S686" s="126"/>
      <c r="T686" s="126"/>
      <c r="U686" s="126"/>
      <c r="V686" s="128"/>
      <c r="W686" s="126"/>
      <c r="X686" s="126"/>
      <c r="Y686" s="127"/>
      <c r="Z686" s="126"/>
      <c r="AA686" s="126"/>
      <c r="AB686" s="126"/>
      <c r="AC686" s="127"/>
      <c r="AD686" s="126"/>
      <c r="AE686" s="126"/>
      <c r="AF686" s="126"/>
      <c r="AG686" s="126"/>
      <c r="AH686" s="128"/>
    </row>
    <row r="687" spans="6:34" x14ac:dyDescent="0.25">
      <c r="F687" s="67">
        <f t="shared" si="10"/>
        <v>681</v>
      </c>
      <c r="G687" s="131"/>
      <c r="H687" s="130"/>
      <c r="I687" s="130"/>
      <c r="J687" s="130"/>
      <c r="K687" s="126"/>
      <c r="L687" s="126"/>
      <c r="M687" s="126"/>
      <c r="N687" s="126"/>
      <c r="O687" s="128"/>
      <c r="P687" s="126">
        <v>995</v>
      </c>
      <c r="Q687" s="125">
        <v>1905</v>
      </c>
      <c r="R687" s="127"/>
      <c r="S687" s="126"/>
      <c r="T687" s="126"/>
      <c r="U687" s="126"/>
      <c r="V687" s="128"/>
      <c r="W687" s="126"/>
      <c r="X687" s="126"/>
      <c r="Y687" s="127"/>
      <c r="Z687" s="126"/>
      <c r="AA687" s="126"/>
      <c r="AB687" s="126"/>
      <c r="AC687" s="127"/>
      <c r="AD687" s="126"/>
      <c r="AE687" s="126"/>
      <c r="AF687" s="126"/>
      <c r="AG687" s="126"/>
      <c r="AH687" s="128"/>
    </row>
    <row r="688" spans="6:34" x14ac:dyDescent="0.25">
      <c r="F688" s="67">
        <f t="shared" si="10"/>
        <v>682</v>
      </c>
      <c r="G688" s="131"/>
      <c r="H688" s="130"/>
      <c r="I688" s="130"/>
      <c r="J688" s="130"/>
      <c r="K688" s="126"/>
      <c r="L688" s="126"/>
      <c r="M688" s="126"/>
      <c r="N688" s="126"/>
      <c r="O688" s="128"/>
      <c r="P688" s="126">
        <v>992</v>
      </c>
      <c r="Q688" s="125">
        <v>2795</v>
      </c>
      <c r="R688" s="127"/>
      <c r="S688" s="126"/>
      <c r="T688" s="126"/>
      <c r="U688" s="126"/>
      <c r="V688" s="128"/>
      <c r="W688" s="126"/>
      <c r="X688" s="126"/>
      <c r="Y688" s="127"/>
      <c r="Z688" s="126"/>
      <c r="AA688" s="126"/>
      <c r="AB688" s="126"/>
      <c r="AC688" s="127"/>
      <c r="AD688" s="126"/>
      <c r="AE688" s="126"/>
      <c r="AF688" s="126"/>
      <c r="AG688" s="126"/>
      <c r="AH688" s="128"/>
    </row>
    <row r="689" spans="6:34" x14ac:dyDescent="0.25">
      <c r="F689" s="67">
        <f t="shared" si="10"/>
        <v>683</v>
      </c>
      <c r="G689" s="131"/>
      <c r="H689" s="130"/>
      <c r="I689" s="130"/>
      <c r="J689" s="130"/>
      <c r="K689" s="126"/>
      <c r="L689" s="126"/>
      <c r="M689" s="126"/>
      <c r="N689" s="126"/>
      <c r="O689" s="128"/>
      <c r="P689" s="126">
        <v>992</v>
      </c>
      <c r="Q689" s="125">
        <v>686</v>
      </c>
      <c r="R689" s="127"/>
      <c r="S689" s="126"/>
      <c r="T689" s="126"/>
      <c r="U689" s="126"/>
      <c r="V689" s="128"/>
      <c r="W689" s="126"/>
      <c r="X689" s="126"/>
      <c r="Y689" s="127"/>
      <c r="Z689" s="126"/>
      <c r="AA689" s="126"/>
      <c r="AB689" s="126"/>
      <c r="AC689" s="127"/>
      <c r="AD689" s="126"/>
      <c r="AE689" s="126"/>
      <c r="AF689" s="126"/>
      <c r="AG689" s="126"/>
      <c r="AH689" s="128"/>
    </row>
    <row r="690" spans="6:34" x14ac:dyDescent="0.25">
      <c r="F690" s="67">
        <f t="shared" si="10"/>
        <v>684</v>
      </c>
      <c r="G690" s="131"/>
      <c r="H690" s="130"/>
      <c r="I690" s="130"/>
      <c r="J690" s="130"/>
      <c r="K690" s="126"/>
      <c r="L690" s="126"/>
      <c r="M690" s="126"/>
      <c r="N690" s="126"/>
      <c r="O690" s="128"/>
      <c r="P690" s="126">
        <v>991</v>
      </c>
      <c r="Q690" s="125">
        <v>302</v>
      </c>
      <c r="R690" s="127"/>
      <c r="S690" s="126"/>
      <c r="T690" s="126"/>
      <c r="U690" s="126"/>
      <c r="V690" s="128"/>
      <c r="W690" s="126"/>
      <c r="X690" s="126"/>
      <c r="Y690" s="127"/>
      <c r="Z690" s="126"/>
      <c r="AA690" s="126"/>
      <c r="AB690" s="126"/>
      <c r="AC690" s="127"/>
      <c r="AD690" s="126"/>
      <c r="AE690" s="126"/>
      <c r="AF690" s="126"/>
      <c r="AG690" s="126"/>
      <c r="AH690" s="128"/>
    </row>
    <row r="691" spans="6:34" x14ac:dyDescent="0.25">
      <c r="F691" s="67">
        <f t="shared" si="10"/>
        <v>685</v>
      </c>
      <c r="G691" s="131"/>
      <c r="H691" s="130"/>
      <c r="I691" s="130"/>
      <c r="J691" s="130"/>
      <c r="K691" s="126"/>
      <c r="L691" s="126"/>
      <c r="M691" s="126"/>
      <c r="N691" s="126"/>
      <c r="O691" s="128"/>
      <c r="P691" s="126">
        <v>991</v>
      </c>
      <c r="Q691" s="125">
        <v>741</v>
      </c>
      <c r="R691" s="127"/>
      <c r="S691" s="126"/>
      <c r="T691" s="126"/>
      <c r="U691" s="126"/>
      <c r="V691" s="128"/>
      <c r="W691" s="126"/>
      <c r="X691" s="126"/>
      <c r="Y691" s="127"/>
      <c r="Z691" s="126"/>
      <c r="AA691" s="126"/>
      <c r="AB691" s="126"/>
      <c r="AC691" s="127"/>
      <c r="AD691" s="126"/>
      <c r="AE691" s="126"/>
      <c r="AF691" s="126"/>
      <c r="AG691" s="126"/>
      <c r="AH691" s="128"/>
    </row>
    <row r="692" spans="6:34" x14ac:dyDescent="0.25">
      <c r="F692" s="67">
        <f t="shared" si="10"/>
        <v>686</v>
      </c>
      <c r="G692" s="131"/>
      <c r="H692" s="130"/>
      <c r="I692" s="130"/>
      <c r="J692" s="130"/>
      <c r="K692" s="126"/>
      <c r="L692" s="126"/>
      <c r="M692" s="126"/>
      <c r="N692" s="126"/>
      <c r="O692" s="128"/>
      <c r="P692" s="126">
        <v>991</v>
      </c>
      <c r="Q692" s="125">
        <v>1150</v>
      </c>
      <c r="R692" s="127"/>
      <c r="S692" s="126"/>
      <c r="T692" s="126"/>
      <c r="U692" s="126"/>
      <c r="V692" s="128"/>
      <c r="W692" s="126"/>
      <c r="X692" s="126"/>
      <c r="Y692" s="127"/>
      <c r="Z692" s="126"/>
      <c r="AA692" s="126"/>
      <c r="AB692" s="126"/>
      <c r="AC692" s="127"/>
      <c r="AD692" s="126"/>
      <c r="AE692" s="126"/>
      <c r="AF692" s="126"/>
      <c r="AG692" s="126"/>
      <c r="AH692" s="128"/>
    </row>
    <row r="693" spans="6:34" x14ac:dyDescent="0.25">
      <c r="F693" s="67">
        <f t="shared" si="10"/>
        <v>687</v>
      </c>
      <c r="G693" s="131"/>
      <c r="H693" s="130"/>
      <c r="I693" s="130"/>
      <c r="J693" s="130"/>
      <c r="K693" s="126"/>
      <c r="L693" s="126"/>
      <c r="M693" s="126"/>
      <c r="N693" s="126"/>
      <c r="O693" s="128"/>
      <c r="P693" s="126">
        <v>990</v>
      </c>
      <c r="Q693" s="125">
        <v>160</v>
      </c>
      <c r="R693" s="127"/>
      <c r="S693" s="126"/>
      <c r="T693" s="126"/>
      <c r="U693" s="126"/>
      <c r="V693" s="128"/>
      <c r="W693" s="126"/>
      <c r="X693" s="126"/>
      <c r="Y693" s="127"/>
      <c r="Z693" s="126"/>
      <c r="AA693" s="126"/>
      <c r="AB693" s="126"/>
      <c r="AC693" s="127"/>
      <c r="AD693" s="126"/>
      <c r="AE693" s="126"/>
      <c r="AF693" s="126"/>
      <c r="AG693" s="126"/>
      <c r="AH693" s="128"/>
    </row>
    <row r="694" spans="6:34" x14ac:dyDescent="0.25">
      <c r="F694" s="67">
        <f t="shared" si="10"/>
        <v>688</v>
      </c>
      <c r="G694" s="131"/>
      <c r="H694" s="130"/>
      <c r="I694" s="130"/>
      <c r="J694" s="130"/>
      <c r="K694" s="126"/>
      <c r="L694" s="126"/>
      <c r="M694" s="126"/>
      <c r="N694" s="126"/>
      <c r="O694" s="128"/>
      <c r="P694" s="126">
        <v>984</v>
      </c>
      <c r="Q694" s="125">
        <v>1922</v>
      </c>
      <c r="R694" s="127"/>
      <c r="S694" s="126"/>
      <c r="T694" s="126"/>
      <c r="U694" s="126"/>
      <c r="V694" s="128"/>
      <c r="W694" s="126"/>
      <c r="X694" s="126"/>
      <c r="Y694" s="127"/>
      <c r="Z694" s="126"/>
      <c r="AA694" s="126"/>
      <c r="AB694" s="126"/>
      <c r="AC694" s="127"/>
      <c r="AD694" s="126"/>
      <c r="AE694" s="126"/>
      <c r="AF694" s="126"/>
      <c r="AG694" s="126"/>
      <c r="AH694" s="128"/>
    </row>
    <row r="695" spans="6:34" x14ac:dyDescent="0.25">
      <c r="F695" s="67">
        <f t="shared" si="10"/>
        <v>689</v>
      </c>
      <c r="G695" s="131"/>
      <c r="H695" s="130"/>
      <c r="I695" s="130"/>
      <c r="J695" s="130"/>
      <c r="K695" s="126"/>
      <c r="L695" s="126"/>
      <c r="M695" s="126"/>
      <c r="N695" s="126"/>
      <c r="O695" s="128"/>
      <c r="P695" s="126">
        <v>984</v>
      </c>
      <c r="Q695" s="125">
        <v>2609</v>
      </c>
      <c r="R695" s="127"/>
      <c r="S695" s="126"/>
      <c r="T695" s="126"/>
      <c r="U695" s="126"/>
      <c r="V695" s="128"/>
      <c r="W695" s="126"/>
      <c r="X695" s="126"/>
      <c r="Y695" s="127"/>
      <c r="Z695" s="126"/>
      <c r="AA695" s="126"/>
      <c r="AB695" s="126"/>
      <c r="AC695" s="127"/>
      <c r="AD695" s="126"/>
      <c r="AE695" s="126"/>
      <c r="AF695" s="126"/>
      <c r="AG695" s="126"/>
      <c r="AH695" s="128"/>
    </row>
    <row r="696" spans="6:34" x14ac:dyDescent="0.25">
      <c r="F696" s="67">
        <f t="shared" si="10"/>
        <v>690</v>
      </c>
      <c r="G696" s="131"/>
      <c r="H696" s="130"/>
      <c r="I696" s="130"/>
      <c r="J696" s="130"/>
      <c r="K696" s="126"/>
      <c r="L696" s="126"/>
      <c r="M696" s="126"/>
      <c r="N696" s="126"/>
      <c r="O696" s="128"/>
      <c r="P696" s="126">
        <v>982</v>
      </c>
      <c r="Q696" s="125">
        <v>17</v>
      </c>
      <c r="R696" s="127"/>
      <c r="S696" s="126"/>
      <c r="T696" s="126"/>
      <c r="U696" s="126"/>
      <c r="V696" s="128"/>
      <c r="W696" s="126"/>
      <c r="X696" s="126"/>
      <c r="Y696" s="127"/>
      <c r="Z696" s="126"/>
      <c r="AA696" s="126"/>
      <c r="AB696" s="126"/>
      <c r="AC696" s="127"/>
      <c r="AD696" s="126"/>
      <c r="AE696" s="126"/>
      <c r="AF696" s="126"/>
      <c r="AG696" s="126"/>
      <c r="AH696" s="128"/>
    </row>
    <row r="697" spans="6:34" x14ac:dyDescent="0.25">
      <c r="F697" s="67">
        <f t="shared" si="10"/>
        <v>691</v>
      </c>
      <c r="G697" s="131"/>
      <c r="H697" s="130"/>
      <c r="I697" s="130"/>
      <c r="J697" s="130"/>
      <c r="K697" s="126"/>
      <c r="L697" s="126"/>
      <c r="M697" s="126"/>
      <c r="N697" s="126"/>
      <c r="O697" s="128"/>
      <c r="P697" s="126">
        <v>982</v>
      </c>
      <c r="Q697" s="125">
        <v>1960</v>
      </c>
      <c r="R697" s="127"/>
      <c r="S697" s="126"/>
      <c r="T697" s="126"/>
      <c r="U697" s="126"/>
      <c r="V697" s="128"/>
      <c r="W697" s="126"/>
      <c r="X697" s="126"/>
      <c r="Y697" s="127"/>
      <c r="Z697" s="126"/>
      <c r="AA697" s="126"/>
      <c r="AB697" s="126"/>
      <c r="AC697" s="127"/>
      <c r="AD697" s="126"/>
      <c r="AE697" s="126"/>
      <c r="AF697" s="126"/>
      <c r="AG697" s="126"/>
      <c r="AH697" s="128"/>
    </row>
    <row r="698" spans="6:34" x14ac:dyDescent="0.25">
      <c r="F698" s="67">
        <f t="shared" si="10"/>
        <v>692</v>
      </c>
      <c r="G698" s="131"/>
      <c r="H698" s="130"/>
      <c r="I698" s="130"/>
      <c r="J698" s="130"/>
      <c r="K698" s="126"/>
      <c r="L698" s="126"/>
      <c r="M698" s="126"/>
      <c r="N698" s="126"/>
      <c r="O698" s="128"/>
      <c r="P698" s="126">
        <v>980</v>
      </c>
      <c r="Q698" s="125">
        <v>200</v>
      </c>
      <c r="R698" s="127"/>
      <c r="S698" s="126"/>
      <c r="T698" s="126"/>
      <c r="U698" s="126"/>
      <c r="V698" s="128"/>
      <c r="W698" s="126"/>
      <c r="X698" s="126"/>
      <c r="Y698" s="127"/>
      <c r="Z698" s="126"/>
      <c r="AA698" s="126"/>
      <c r="AB698" s="126"/>
      <c r="AC698" s="127"/>
      <c r="AD698" s="126"/>
      <c r="AE698" s="126"/>
      <c r="AF698" s="126"/>
      <c r="AG698" s="126"/>
      <c r="AH698" s="128"/>
    </row>
    <row r="699" spans="6:34" x14ac:dyDescent="0.25">
      <c r="F699" s="67">
        <f t="shared" si="10"/>
        <v>693</v>
      </c>
      <c r="G699" s="131"/>
      <c r="H699" s="130"/>
      <c r="I699" s="130"/>
      <c r="J699" s="130"/>
      <c r="K699" s="126"/>
      <c r="L699" s="126"/>
      <c r="M699" s="126"/>
      <c r="N699" s="126"/>
      <c r="O699" s="128"/>
      <c r="P699" s="126">
        <v>977</v>
      </c>
      <c r="Q699" s="125">
        <v>2292</v>
      </c>
      <c r="R699" s="127"/>
      <c r="S699" s="126"/>
      <c r="T699" s="126"/>
      <c r="U699" s="126"/>
      <c r="V699" s="128"/>
      <c r="W699" s="126"/>
      <c r="X699" s="126"/>
      <c r="Y699" s="127"/>
      <c r="Z699" s="126"/>
      <c r="AA699" s="126"/>
      <c r="AB699" s="126"/>
      <c r="AC699" s="127"/>
      <c r="AD699" s="126"/>
      <c r="AE699" s="126"/>
      <c r="AF699" s="126"/>
      <c r="AG699" s="126"/>
      <c r="AH699" s="128"/>
    </row>
    <row r="700" spans="6:34" x14ac:dyDescent="0.25">
      <c r="F700" s="67">
        <f t="shared" si="10"/>
        <v>694</v>
      </c>
      <c r="G700" s="131"/>
      <c r="H700" s="130"/>
      <c r="I700" s="130"/>
      <c r="J700" s="130"/>
      <c r="K700" s="126"/>
      <c r="L700" s="126"/>
      <c r="M700" s="126"/>
      <c r="N700" s="126"/>
      <c r="O700" s="128"/>
      <c r="P700" s="126">
        <v>976</v>
      </c>
      <c r="Q700" s="125">
        <v>1376</v>
      </c>
      <c r="R700" s="127"/>
      <c r="S700" s="126"/>
      <c r="T700" s="126"/>
      <c r="U700" s="126"/>
      <c r="V700" s="128"/>
      <c r="W700" s="126"/>
      <c r="X700" s="126"/>
      <c r="Y700" s="127"/>
      <c r="Z700" s="126"/>
      <c r="AA700" s="126"/>
      <c r="AB700" s="126"/>
      <c r="AC700" s="127"/>
      <c r="AD700" s="126"/>
      <c r="AE700" s="126"/>
      <c r="AF700" s="126"/>
      <c r="AG700" s="126"/>
      <c r="AH700" s="128"/>
    </row>
    <row r="701" spans="6:34" x14ac:dyDescent="0.25">
      <c r="F701" s="67">
        <f t="shared" si="10"/>
        <v>695</v>
      </c>
      <c r="G701" s="131"/>
      <c r="H701" s="130"/>
      <c r="I701" s="130"/>
      <c r="J701" s="130"/>
      <c r="K701" s="126"/>
      <c r="L701" s="126"/>
      <c r="M701" s="126"/>
      <c r="N701" s="126"/>
      <c r="O701" s="128"/>
      <c r="P701" s="126">
        <v>975</v>
      </c>
      <c r="Q701" s="125">
        <v>1525</v>
      </c>
      <c r="R701" s="127"/>
      <c r="S701" s="126"/>
      <c r="T701" s="126"/>
      <c r="U701" s="126"/>
      <c r="V701" s="128"/>
      <c r="W701" s="126"/>
      <c r="X701" s="126"/>
      <c r="Y701" s="127"/>
      <c r="Z701" s="126"/>
      <c r="AA701" s="126"/>
      <c r="AB701" s="126"/>
      <c r="AC701" s="127"/>
      <c r="AD701" s="126"/>
      <c r="AE701" s="126"/>
      <c r="AF701" s="126"/>
      <c r="AG701" s="126"/>
      <c r="AH701" s="128"/>
    </row>
    <row r="702" spans="6:34" x14ac:dyDescent="0.25">
      <c r="F702" s="67">
        <f t="shared" si="10"/>
        <v>696</v>
      </c>
      <c r="G702" s="131"/>
      <c r="H702" s="130"/>
      <c r="I702" s="130"/>
      <c r="J702" s="130"/>
      <c r="K702" s="126"/>
      <c r="L702" s="126"/>
      <c r="M702" s="126"/>
      <c r="N702" s="126"/>
      <c r="O702" s="128"/>
      <c r="P702" s="126">
        <v>971</v>
      </c>
      <c r="Q702" s="125">
        <v>1734</v>
      </c>
      <c r="R702" s="127"/>
      <c r="S702" s="126"/>
      <c r="T702" s="126"/>
      <c r="U702" s="126"/>
      <c r="V702" s="128"/>
      <c r="W702" s="126"/>
      <c r="X702" s="126"/>
      <c r="Y702" s="127"/>
      <c r="Z702" s="126"/>
      <c r="AA702" s="126"/>
      <c r="AB702" s="126"/>
      <c r="AC702" s="127"/>
      <c r="AD702" s="126"/>
      <c r="AE702" s="126"/>
      <c r="AF702" s="126"/>
      <c r="AG702" s="126"/>
      <c r="AH702" s="128"/>
    </row>
    <row r="703" spans="6:34" x14ac:dyDescent="0.25">
      <c r="F703" s="67">
        <f t="shared" si="10"/>
        <v>697</v>
      </c>
      <c r="G703" s="131"/>
      <c r="H703" s="130"/>
      <c r="I703" s="130"/>
      <c r="J703" s="130"/>
      <c r="K703" s="126"/>
      <c r="L703" s="126"/>
      <c r="M703" s="126"/>
      <c r="N703" s="126"/>
      <c r="O703" s="128"/>
      <c r="P703" s="126">
        <v>968</v>
      </c>
      <c r="Q703" s="125">
        <v>1380</v>
      </c>
      <c r="R703" s="127"/>
      <c r="S703" s="126"/>
      <c r="T703" s="126"/>
      <c r="U703" s="126"/>
      <c r="V703" s="128"/>
      <c r="W703" s="126"/>
      <c r="X703" s="126"/>
      <c r="Y703" s="127"/>
      <c r="Z703" s="126"/>
      <c r="AA703" s="126"/>
      <c r="AB703" s="126"/>
      <c r="AC703" s="127"/>
      <c r="AD703" s="126"/>
      <c r="AE703" s="126"/>
      <c r="AF703" s="126"/>
      <c r="AG703" s="126"/>
      <c r="AH703" s="128"/>
    </row>
    <row r="704" spans="6:34" x14ac:dyDescent="0.25">
      <c r="F704" s="67">
        <f t="shared" si="10"/>
        <v>698</v>
      </c>
      <c r="G704" s="131"/>
      <c r="H704" s="130"/>
      <c r="I704" s="130"/>
      <c r="J704" s="130"/>
      <c r="K704" s="126"/>
      <c r="L704" s="126"/>
      <c r="M704" s="126"/>
      <c r="N704" s="126"/>
      <c r="O704" s="128"/>
      <c r="P704" s="126">
        <v>967</v>
      </c>
      <c r="Q704" s="125">
        <v>2096</v>
      </c>
      <c r="R704" s="127"/>
      <c r="S704" s="126"/>
      <c r="T704" s="126"/>
      <c r="U704" s="126"/>
      <c r="V704" s="128"/>
      <c r="W704" s="126"/>
      <c r="X704" s="126"/>
      <c r="Y704" s="127"/>
      <c r="Z704" s="126"/>
      <c r="AA704" s="126"/>
      <c r="AB704" s="126"/>
      <c r="AC704" s="127"/>
      <c r="AD704" s="126"/>
      <c r="AE704" s="126"/>
      <c r="AF704" s="126"/>
      <c r="AG704" s="126"/>
      <c r="AH704" s="128"/>
    </row>
    <row r="705" spans="6:34" x14ac:dyDescent="0.25">
      <c r="F705" s="67">
        <f t="shared" si="10"/>
        <v>699</v>
      </c>
      <c r="G705" s="131"/>
      <c r="H705" s="130"/>
      <c r="I705" s="130"/>
      <c r="J705" s="130"/>
      <c r="K705" s="126"/>
      <c r="L705" s="126"/>
      <c r="M705" s="126"/>
      <c r="N705" s="126"/>
      <c r="O705" s="128"/>
      <c r="P705" s="126">
        <v>965</v>
      </c>
      <c r="Q705" s="125">
        <v>150</v>
      </c>
      <c r="R705" s="127"/>
      <c r="S705" s="126"/>
      <c r="T705" s="126"/>
      <c r="U705" s="126"/>
      <c r="V705" s="128"/>
      <c r="W705" s="126"/>
      <c r="X705" s="126"/>
      <c r="Y705" s="127"/>
      <c r="Z705" s="126"/>
      <c r="AA705" s="126"/>
      <c r="AB705" s="126"/>
      <c r="AC705" s="127"/>
      <c r="AD705" s="126"/>
      <c r="AE705" s="126"/>
      <c r="AF705" s="126"/>
      <c r="AG705" s="126"/>
      <c r="AH705" s="128"/>
    </row>
    <row r="706" spans="6:34" x14ac:dyDescent="0.25">
      <c r="F706" s="67">
        <f t="shared" si="10"/>
        <v>700</v>
      </c>
      <c r="G706" s="131"/>
      <c r="H706" s="130"/>
      <c r="I706" s="130"/>
      <c r="J706" s="130"/>
      <c r="K706" s="126"/>
      <c r="L706" s="126"/>
      <c r="M706" s="126"/>
      <c r="N706" s="126"/>
      <c r="O706" s="128"/>
      <c r="P706" s="126">
        <v>963</v>
      </c>
      <c r="Q706" s="125">
        <v>2115</v>
      </c>
      <c r="R706" s="127"/>
      <c r="S706" s="126"/>
      <c r="T706" s="126"/>
      <c r="U706" s="126"/>
      <c r="V706" s="128"/>
      <c r="W706" s="126"/>
      <c r="X706" s="126"/>
      <c r="Y706" s="127"/>
      <c r="Z706" s="126"/>
      <c r="AA706" s="126"/>
      <c r="AB706" s="126"/>
      <c r="AC706" s="127"/>
      <c r="AD706" s="126"/>
      <c r="AE706" s="126"/>
      <c r="AF706" s="126"/>
      <c r="AG706" s="126"/>
      <c r="AH706" s="128"/>
    </row>
    <row r="707" spans="6:34" x14ac:dyDescent="0.25">
      <c r="F707" s="67">
        <f t="shared" si="10"/>
        <v>701</v>
      </c>
      <c r="G707" s="131"/>
      <c r="H707" s="130"/>
      <c r="I707" s="130"/>
      <c r="J707" s="130"/>
      <c r="K707" s="126"/>
      <c r="L707" s="126"/>
      <c r="M707" s="126"/>
      <c r="N707" s="126"/>
      <c r="O707" s="128"/>
      <c r="P707" s="126">
        <v>961</v>
      </c>
      <c r="Q707" s="125">
        <v>630</v>
      </c>
      <c r="R707" s="127"/>
      <c r="S707" s="126"/>
      <c r="T707" s="126"/>
      <c r="U707" s="126"/>
      <c r="V707" s="128"/>
      <c r="W707" s="126"/>
      <c r="X707" s="126"/>
      <c r="Y707" s="127"/>
      <c r="Z707" s="126"/>
      <c r="AA707" s="126"/>
      <c r="AB707" s="126"/>
      <c r="AC707" s="127"/>
      <c r="AD707" s="126"/>
      <c r="AE707" s="126"/>
      <c r="AF707" s="126"/>
      <c r="AG707" s="126"/>
      <c r="AH707" s="128"/>
    </row>
    <row r="708" spans="6:34" x14ac:dyDescent="0.25">
      <c r="F708" s="67">
        <f t="shared" si="10"/>
        <v>702</v>
      </c>
      <c r="G708" s="131"/>
      <c r="H708" s="130"/>
      <c r="I708" s="130"/>
      <c r="J708" s="130"/>
      <c r="K708" s="126"/>
      <c r="L708" s="126"/>
      <c r="M708" s="126"/>
      <c r="N708" s="126"/>
      <c r="O708" s="128"/>
      <c r="P708" s="126">
        <v>956</v>
      </c>
      <c r="Q708" s="125">
        <v>29362</v>
      </c>
      <c r="R708" s="127"/>
      <c r="S708" s="126"/>
      <c r="T708" s="126"/>
      <c r="U708" s="126"/>
      <c r="V708" s="128"/>
      <c r="W708" s="126"/>
      <c r="X708" s="126"/>
      <c r="Y708" s="127"/>
      <c r="Z708" s="126"/>
      <c r="AA708" s="126"/>
      <c r="AB708" s="126"/>
      <c r="AC708" s="127"/>
      <c r="AD708" s="126"/>
      <c r="AE708" s="126"/>
      <c r="AF708" s="126"/>
      <c r="AG708" s="126"/>
      <c r="AH708" s="128"/>
    </row>
    <row r="709" spans="6:34" x14ac:dyDescent="0.25">
      <c r="F709" s="67">
        <f t="shared" si="10"/>
        <v>703</v>
      </c>
      <c r="G709" s="131"/>
      <c r="H709" s="130"/>
      <c r="I709" s="130"/>
      <c r="J709" s="130"/>
      <c r="K709" s="126"/>
      <c r="L709" s="126"/>
      <c r="M709" s="126"/>
      <c r="N709" s="126"/>
      <c r="O709" s="128"/>
      <c r="P709" s="126">
        <v>955</v>
      </c>
      <c r="Q709" s="125">
        <v>2887</v>
      </c>
      <c r="R709" s="127"/>
      <c r="S709" s="126"/>
      <c r="T709" s="126"/>
      <c r="U709" s="126"/>
      <c r="V709" s="128"/>
      <c r="W709" s="126"/>
      <c r="X709" s="126"/>
      <c r="Y709" s="127"/>
      <c r="Z709" s="126"/>
      <c r="AA709" s="126"/>
      <c r="AB709" s="126"/>
      <c r="AC709" s="127"/>
      <c r="AD709" s="126"/>
      <c r="AE709" s="126"/>
      <c r="AF709" s="126"/>
      <c r="AG709" s="126"/>
      <c r="AH709" s="128"/>
    </row>
    <row r="710" spans="6:34" x14ac:dyDescent="0.25">
      <c r="F710" s="67">
        <f t="shared" si="10"/>
        <v>704</v>
      </c>
      <c r="G710" s="131"/>
      <c r="H710" s="130"/>
      <c r="I710" s="130"/>
      <c r="J710" s="130"/>
      <c r="K710" s="126"/>
      <c r="L710" s="126"/>
      <c r="M710" s="126"/>
      <c r="N710" s="126"/>
      <c r="O710" s="128"/>
      <c r="P710" s="126">
        <v>954</v>
      </c>
      <c r="Q710" s="125">
        <v>1991</v>
      </c>
      <c r="R710" s="127"/>
      <c r="S710" s="126"/>
      <c r="T710" s="126"/>
      <c r="U710" s="126"/>
      <c r="V710" s="128"/>
      <c r="W710" s="126"/>
      <c r="X710" s="126"/>
      <c r="Y710" s="127"/>
      <c r="Z710" s="126"/>
      <c r="AA710" s="126"/>
      <c r="AB710" s="126"/>
      <c r="AC710" s="127"/>
      <c r="AD710" s="126"/>
      <c r="AE710" s="126"/>
      <c r="AF710" s="126"/>
      <c r="AG710" s="126"/>
      <c r="AH710" s="128"/>
    </row>
    <row r="711" spans="6:34" x14ac:dyDescent="0.25">
      <c r="F711" s="67">
        <f t="shared" si="10"/>
        <v>705</v>
      </c>
      <c r="G711" s="131"/>
      <c r="H711" s="130"/>
      <c r="I711" s="130"/>
      <c r="J711" s="130"/>
      <c r="K711" s="126"/>
      <c r="L711" s="126"/>
      <c r="M711" s="126"/>
      <c r="N711" s="126"/>
      <c r="O711" s="128"/>
      <c r="P711" s="126">
        <v>953</v>
      </c>
      <c r="Q711" s="125">
        <v>30000</v>
      </c>
      <c r="R711" s="127"/>
      <c r="S711" s="126"/>
      <c r="T711" s="126"/>
      <c r="U711" s="126"/>
      <c r="V711" s="128"/>
      <c r="W711" s="126"/>
      <c r="X711" s="126"/>
      <c r="Y711" s="127"/>
      <c r="Z711" s="126"/>
      <c r="AA711" s="126"/>
      <c r="AB711" s="126"/>
      <c r="AC711" s="127"/>
      <c r="AD711" s="126"/>
      <c r="AE711" s="126"/>
      <c r="AF711" s="126"/>
      <c r="AG711" s="126"/>
      <c r="AH711" s="128"/>
    </row>
    <row r="712" spans="6:34" x14ac:dyDescent="0.25">
      <c r="F712" s="67">
        <f t="shared" si="10"/>
        <v>706</v>
      </c>
      <c r="G712" s="131"/>
      <c r="H712" s="130"/>
      <c r="I712" s="130"/>
      <c r="J712" s="130"/>
      <c r="K712" s="126"/>
      <c r="L712" s="126"/>
      <c r="M712" s="126"/>
      <c r="N712" s="126"/>
      <c r="O712" s="128"/>
      <c r="P712" s="126">
        <v>952</v>
      </c>
      <c r="Q712" s="125">
        <v>778</v>
      </c>
      <c r="R712" s="127"/>
      <c r="S712" s="126"/>
      <c r="T712" s="126"/>
      <c r="U712" s="126"/>
      <c r="V712" s="128"/>
      <c r="W712" s="126"/>
      <c r="X712" s="126"/>
      <c r="Y712" s="127"/>
      <c r="Z712" s="126"/>
      <c r="AA712" s="126"/>
      <c r="AB712" s="126"/>
      <c r="AC712" s="127"/>
      <c r="AD712" s="126"/>
      <c r="AE712" s="126"/>
      <c r="AF712" s="126"/>
      <c r="AG712" s="126"/>
      <c r="AH712" s="128"/>
    </row>
    <row r="713" spans="6:34" x14ac:dyDescent="0.25">
      <c r="F713" s="67">
        <f t="shared" ref="F713:F776" si="11">F712+1</f>
        <v>707</v>
      </c>
      <c r="G713" s="131"/>
      <c r="H713" s="130"/>
      <c r="I713" s="130"/>
      <c r="J713" s="130"/>
      <c r="K713" s="126"/>
      <c r="L713" s="126"/>
      <c r="M713" s="126"/>
      <c r="N713" s="126"/>
      <c r="O713" s="128"/>
      <c r="P713" s="126">
        <v>952</v>
      </c>
      <c r="Q713" s="125">
        <v>0</v>
      </c>
      <c r="R713" s="127"/>
      <c r="S713" s="126"/>
      <c r="T713" s="126"/>
      <c r="U713" s="126"/>
      <c r="V713" s="128"/>
      <c r="W713" s="126"/>
      <c r="X713" s="126"/>
      <c r="Y713" s="127"/>
      <c r="Z713" s="126"/>
      <c r="AA713" s="126"/>
      <c r="AB713" s="126"/>
      <c r="AC713" s="127"/>
      <c r="AD713" s="126"/>
      <c r="AE713" s="126"/>
      <c r="AF713" s="126"/>
      <c r="AG713" s="126"/>
      <c r="AH713" s="128"/>
    </row>
    <row r="714" spans="6:34" x14ac:dyDescent="0.25">
      <c r="F714" s="67">
        <f t="shared" si="11"/>
        <v>708</v>
      </c>
      <c r="G714" s="131"/>
      <c r="H714" s="130"/>
      <c r="I714" s="130"/>
      <c r="J714" s="130"/>
      <c r="K714" s="126"/>
      <c r="L714" s="126"/>
      <c r="M714" s="126"/>
      <c r="N714" s="126"/>
      <c r="O714" s="128"/>
      <c r="P714" s="126">
        <v>949</v>
      </c>
      <c r="Q714" s="125">
        <v>2454</v>
      </c>
      <c r="R714" s="127"/>
      <c r="S714" s="126"/>
      <c r="T714" s="126"/>
      <c r="U714" s="126"/>
      <c r="V714" s="128"/>
      <c r="W714" s="126"/>
      <c r="X714" s="126"/>
      <c r="Y714" s="127"/>
      <c r="Z714" s="126"/>
      <c r="AA714" s="126"/>
      <c r="AB714" s="126"/>
      <c r="AC714" s="127"/>
      <c r="AD714" s="126"/>
      <c r="AE714" s="126"/>
      <c r="AF714" s="126"/>
      <c r="AG714" s="126"/>
      <c r="AH714" s="128"/>
    </row>
    <row r="715" spans="6:34" x14ac:dyDescent="0.25">
      <c r="F715" s="67">
        <f t="shared" si="11"/>
        <v>709</v>
      </c>
      <c r="G715" s="131"/>
      <c r="H715" s="130"/>
      <c r="I715" s="130"/>
      <c r="J715" s="130"/>
      <c r="K715" s="126"/>
      <c r="L715" s="126"/>
      <c r="M715" s="126"/>
      <c r="N715" s="126"/>
      <c r="O715" s="128"/>
      <c r="P715" s="126">
        <v>947</v>
      </c>
      <c r="Q715" s="125">
        <v>1452</v>
      </c>
      <c r="R715" s="127"/>
      <c r="S715" s="126"/>
      <c r="T715" s="126"/>
      <c r="U715" s="126"/>
      <c r="V715" s="128"/>
      <c r="W715" s="126"/>
      <c r="X715" s="126"/>
      <c r="Y715" s="127"/>
      <c r="Z715" s="126"/>
      <c r="AA715" s="126"/>
      <c r="AB715" s="126"/>
      <c r="AC715" s="127"/>
      <c r="AD715" s="126"/>
      <c r="AE715" s="126"/>
      <c r="AF715" s="126"/>
      <c r="AG715" s="126"/>
      <c r="AH715" s="128"/>
    </row>
    <row r="716" spans="6:34" x14ac:dyDescent="0.25">
      <c r="F716" s="67">
        <f t="shared" si="11"/>
        <v>710</v>
      </c>
      <c r="G716" s="131"/>
      <c r="H716" s="130"/>
      <c r="I716" s="130"/>
      <c r="J716" s="130"/>
      <c r="K716" s="126"/>
      <c r="L716" s="126"/>
      <c r="M716" s="126"/>
      <c r="N716" s="126"/>
      <c r="O716" s="128"/>
      <c r="P716" s="126">
        <v>946</v>
      </c>
      <c r="Q716" s="125">
        <v>571</v>
      </c>
      <c r="R716" s="127"/>
      <c r="S716" s="126"/>
      <c r="T716" s="126"/>
      <c r="U716" s="126"/>
      <c r="V716" s="128"/>
      <c r="W716" s="126"/>
      <c r="X716" s="126"/>
      <c r="Y716" s="127"/>
      <c r="Z716" s="126"/>
      <c r="AA716" s="126"/>
      <c r="AB716" s="126"/>
      <c r="AC716" s="127"/>
      <c r="AD716" s="126"/>
      <c r="AE716" s="126"/>
      <c r="AF716" s="126"/>
      <c r="AG716" s="126"/>
      <c r="AH716" s="128"/>
    </row>
    <row r="717" spans="6:34" x14ac:dyDescent="0.25">
      <c r="F717" s="67">
        <f t="shared" si="11"/>
        <v>711</v>
      </c>
      <c r="G717" s="131"/>
      <c r="H717" s="130"/>
      <c r="I717" s="130"/>
      <c r="J717" s="130"/>
      <c r="K717" s="126"/>
      <c r="L717" s="126"/>
      <c r="M717" s="126"/>
      <c r="N717" s="126"/>
      <c r="O717" s="128"/>
      <c r="P717" s="126">
        <v>937</v>
      </c>
      <c r="Q717" s="125">
        <v>688</v>
      </c>
      <c r="R717" s="127"/>
      <c r="S717" s="126"/>
      <c r="T717" s="126"/>
      <c r="U717" s="126"/>
      <c r="V717" s="128"/>
      <c r="W717" s="126"/>
      <c r="X717" s="126"/>
      <c r="Y717" s="127"/>
      <c r="Z717" s="126"/>
      <c r="AA717" s="126"/>
      <c r="AB717" s="126"/>
      <c r="AC717" s="127"/>
      <c r="AD717" s="126"/>
      <c r="AE717" s="126"/>
      <c r="AF717" s="126"/>
      <c r="AG717" s="126"/>
      <c r="AH717" s="128"/>
    </row>
    <row r="718" spans="6:34" x14ac:dyDescent="0.25">
      <c r="F718" s="67">
        <f t="shared" si="11"/>
        <v>712</v>
      </c>
      <c r="G718" s="131"/>
      <c r="H718" s="130"/>
      <c r="I718" s="130"/>
      <c r="J718" s="130"/>
      <c r="K718" s="126"/>
      <c r="L718" s="126"/>
      <c r="M718" s="126"/>
      <c r="N718" s="126"/>
      <c r="O718" s="128"/>
      <c r="P718" s="126">
        <v>935</v>
      </c>
      <c r="Q718" s="125">
        <v>517</v>
      </c>
      <c r="R718" s="127"/>
      <c r="S718" s="126"/>
      <c r="T718" s="126"/>
      <c r="U718" s="126"/>
      <c r="V718" s="128"/>
      <c r="W718" s="126"/>
      <c r="X718" s="126"/>
      <c r="Y718" s="127"/>
      <c r="Z718" s="126"/>
      <c r="AA718" s="126"/>
      <c r="AB718" s="126"/>
      <c r="AC718" s="127"/>
      <c r="AD718" s="126"/>
      <c r="AE718" s="126"/>
      <c r="AF718" s="126"/>
      <c r="AG718" s="126"/>
      <c r="AH718" s="128"/>
    </row>
    <row r="719" spans="6:34" x14ac:dyDescent="0.25">
      <c r="F719" s="67">
        <f t="shared" si="11"/>
        <v>713</v>
      </c>
      <c r="G719" s="131"/>
      <c r="H719" s="130"/>
      <c r="I719" s="130"/>
      <c r="J719" s="130"/>
      <c r="K719" s="126"/>
      <c r="L719" s="126"/>
      <c r="M719" s="126"/>
      <c r="N719" s="126"/>
      <c r="O719" s="128"/>
      <c r="P719" s="126">
        <v>928</v>
      </c>
      <c r="Q719" s="125">
        <v>3292</v>
      </c>
      <c r="R719" s="127"/>
      <c r="S719" s="126"/>
      <c r="T719" s="126"/>
      <c r="U719" s="126"/>
      <c r="V719" s="128"/>
      <c r="W719" s="126"/>
      <c r="X719" s="126"/>
      <c r="Y719" s="127"/>
      <c r="Z719" s="126"/>
      <c r="AA719" s="126"/>
      <c r="AB719" s="126"/>
      <c r="AC719" s="127"/>
      <c r="AD719" s="126"/>
      <c r="AE719" s="126"/>
      <c r="AF719" s="126"/>
      <c r="AG719" s="126"/>
      <c r="AH719" s="128"/>
    </row>
    <row r="720" spans="6:34" x14ac:dyDescent="0.25">
      <c r="F720" s="67">
        <f t="shared" si="11"/>
        <v>714</v>
      </c>
      <c r="G720" s="131"/>
      <c r="H720" s="130"/>
      <c r="I720" s="130"/>
      <c r="J720" s="130"/>
      <c r="K720" s="126"/>
      <c r="L720" s="126"/>
      <c r="M720" s="126"/>
      <c r="N720" s="126"/>
      <c r="O720" s="128"/>
      <c r="P720" s="126">
        <v>927</v>
      </c>
      <c r="Q720" s="125">
        <v>612</v>
      </c>
      <c r="R720" s="127"/>
      <c r="S720" s="126"/>
      <c r="T720" s="126"/>
      <c r="U720" s="126"/>
      <c r="V720" s="128"/>
      <c r="W720" s="126"/>
      <c r="X720" s="126"/>
      <c r="Y720" s="127"/>
      <c r="Z720" s="126"/>
      <c r="AA720" s="126"/>
      <c r="AB720" s="126"/>
      <c r="AC720" s="127"/>
      <c r="AD720" s="126"/>
      <c r="AE720" s="126"/>
      <c r="AF720" s="126"/>
      <c r="AG720" s="126"/>
      <c r="AH720" s="128"/>
    </row>
    <row r="721" spans="6:34" x14ac:dyDescent="0.25">
      <c r="F721" s="67">
        <f t="shared" si="11"/>
        <v>715</v>
      </c>
      <c r="G721" s="131"/>
      <c r="H721" s="130"/>
      <c r="I721" s="130"/>
      <c r="J721" s="130"/>
      <c r="K721" s="126"/>
      <c r="L721" s="126"/>
      <c r="M721" s="126"/>
      <c r="N721" s="126"/>
      <c r="O721" s="128"/>
      <c r="P721" s="126">
        <v>924</v>
      </c>
      <c r="Q721" s="125">
        <v>306</v>
      </c>
      <c r="R721" s="127"/>
      <c r="S721" s="126"/>
      <c r="T721" s="126"/>
      <c r="U721" s="126"/>
      <c r="V721" s="128"/>
      <c r="W721" s="126"/>
      <c r="X721" s="126"/>
      <c r="Y721" s="127"/>
      <c r="Z721" s="126"/>
      <c r="AA721" s="126"/>
      <c r="AB721" s="126"/>
      <c r="AC721" s="127"/>
      <c r="AD721" s="126"/>
      <c r="AE721" s="126"/>
      <c r="AF721" s="126"/>
      <c r="AG721" s="126"/>
      <c r="AH721" s="128"/>
    </row>
    <row r="722" spans="6:34" x14ac:dyDescent="0.25">
      <c r="F722" s="67">
        <f t="shared" si="11"/>
        <v>716</v>
      </c>
      <c r="G722" s="131"/>
      <c r="H722" s="130"/>
      <c r="I722" s="130"/>
      <c r="J722" s="130"/>
      <c r="K722" s="126"/>
      <c r="L722" s="126"/>
      <c r="M722" s="126"/>
      <c r="N722" s="126"/>
      <c r="O722" s="128"/>
      <c r="P722" s="126">
        <v>921</v>
      </c>
      <c r="Q722" s="125">
        <v>581</v>
      </c>
      <c r="R722" s="127"/>
      <c r="S722" s="126"/>
      <c r="T722" s="126"/>
      <c r="U722" s="126"/>
      <c r="V722" s="128"/>
      <c r="W722" s="126"/>
      <c r="X722" s="126"/>
      <c r="Y722" s="127"/>
      <c r="Z722" s="126"/>
      <c r="AA722" s="126"/>
      <c r="AB722" s="126"/>
      <c r="AC722" s="127"/>
      <c r="AD722" s="126"/>
      <c r="AE722" s="126"/>
      <c r="AF722" s="126"/>
      <c r="AG722" s="126"/>
      <c r="AH722" s="128"/>
    </row>
    <row r="723" spans="6:34" x14ac:dyDescent="0.25">
      <c r="F723" s="67">
        <f t="shared" si="11"/>
        <v>717</v>
      </c>
      <c r="G723" s="131"/>
      <c r="H723" s="130"/>
      <c r="I723" s="130"/>
      <c r="J723" s="130"/>
      <c r="K723" s="126"/>
      <c r="L723" s="126"/>
      <c r="M723" s="126"/>
      <c r="N723" s="126"/>
      <c r="O723" s="128"/>
      <c r="P723" s="126">
        <v>920</v>
      </c>
      <c r="Q723" s="125">
        <v>804</v>
      </c>
      <c r="R723" s="127"/>
      <c r="S723" s="126"/>
      <c r="T723" s="126"/>
      <c r="U723" s="126"/>
      <c r="V723" s="128"/>
      <c r="W723" s="126"/>
      <c r="X723" s="126"/>
      <c r="Y723" s="127"/>
      <c r="Z723" s="126"/>
      <c r="AA723" s="126"/>
      <c r="AB723" s="126"/>
      <c r="AC723" s="127"/>
      <c r="AD723" s="126"/>
      <c r="AE723" s="126"/>
      <c r="AF723" s="126"/>
      <c r="AG723" s="126"/>
      <c r="AH723" s="128"/>
    </row>
    <row r="724" spans="6:34" x14ac:dyDescent="0.25">
      <c r="F724" s="67">
        <f t="shared" si="11"/>
        <v>718</v>
      </c>
      <c r="G724" s="131"/>
      <c r="H724" s="130"/>
      <c r="I724" s="130"/>
      <c r="J724" s="130"/>
      <c r="K724" s="126"/>
      <c r="L724" s="126"/>
      <c r="M724" s="126"/>
      <c r="N724" s="126"/>
      <c r="O724" s="128"/>
      <c r="P724" s="126">
        <v>919</v>
      </c>
      <c r="Q724" s="125">
        <v>2050</v>
      </c>
      <c r="R724" s="127"/>
      <c r="S724" s="126"/>
      <c r="T724" s="126"/>
      <c r="U724" s="126"/>
      <c r="V724" s="128"/>
      <c r="W724" s="126"/>
      <c r="X724" s="126"/>
      <c r="Y724" s="127"/>
      <c r="Z724" s="126"/>
      <c r="AA724" s="126"/>
      <c r="AB724" s="126"/>
      <c r="AC724" s="127"/>
      <c r="AD724" s="126"/>
      <c r="AE724" s="126"/>
      <c r="AF724" s="126"/>
      <c r="AG724" s="126"/>
      <c r="AH724" s="128"/>
    </row>
    <row r="725" spans="6:34" x14ac:dyDescent="0.25">
      <c r="F725" s="67">
        <f t="shared" si="11"/>
        <v>719</v>
      </c>
      <c r="G725" s="131"/>
      <c r="H725" s="130"/>
      <c r="I725" s="130"/>
      <c r="J725" s="130"/>
      <c r="K725" s="126"/>
      <c r="L725" s="126"/>
      <c r="M725" s="126"/>
      <c r="N725" s="126"/>
      <c r="O725" s="128"/>
      <c r="P725" s="126">
        <v>917</v>
      </c>
      <c r="Q725" s="125">
        <v>3816</v>
      </c>
      <c r="R725" s="127"/>
      <c r="S725" s="126"/>
      <c r="T725" s="126"/>
      <c r="U725" s="126"/>
      <c r="V725" s="128"/>
      <c r="W725" s="126"/>
      <c r="X725" s="126"/>
      <c r="Y725" s="127"/>
      <c r="Z725" s="126"/>
      <c r="AA725" s="126"/>
      <c r="AB725" s="126"/>
      <c r="AC725" s="127"/>
      <c r="AD725" s="126"/>
      <c r="AE725" s="126"/>
      <c r="AF725" s="126"/>
      <c r="AG725" s="126"/>
      <c r="AH725" s="128"/>
    </row>
    <row r="726" spans="6:34" x14ac:dyDescent="0.25">
      <c r="F726" s="67">
        <f t="shared" si="11"/>
        <v>720</v>
      </c>
      <c r="G726" s="131"/>
      <c r="H726" s="130"/>
      <c r="I726" s="130"/>
      <c r="J726" s="130"/>
      <c r="K726" s="126"/>
      <c r="L726" s="126"/>
      <c r="M726" s="126"/>
      <c r="N726" s="126"/>
      <c r="O726" s="128"/>
      <c r="P726" s="126">
        <v>917</v>
      </c>
      <c r="Q726" s="125">
        <v>865</v>
      </c>
      <c r="R726" s="127"/>
      <c r="S726" s="126"/>
      <c r="T726" s="126"/>
      <c r="U726" s="126"/>
      <c r="V726" s="128"/>
      <c r="W726" s="126"/>
      <c r="X726" s="126"/>
      <c r="Y726" s="127"/>
      <c r="Z726" s="126"/>
      <c r="AA726" s="126"/>
      <c r="AB726" s="126"/>
      <c r="AC726" s="127"/>
      <c r="AD726" s="126"/>
      <c r="AE726" s="126"/>
      <c r="AF726" s="126"/>
      <c r="AG726" s="126"/>
      <c r="AH726" s="128"/>
    </row>
    <row r="727" spans="6:34" x14ac:dyDescent="0.25">
      <c r="F727" s="67">
        <f t="shared" si="11"/>
        <v>721</v>
      </c>
      <c r="G727" s="131"/>
      <c r="H727" s="130"/>
      <c r="I727" s="130"/>
      <c r="J727" s="130"/>
      <c r="K727" s="126"/>
      <c r="L727" s="126"/>
      <c r="M727" s="126"/>
      <c r="N727" s="126"/>
      <c r="O727" s="128"/>
      <c r="P727" s="126">
        <v>916</v>
      </c>
      <c r="Q727" s="125">
        <v>244</v>
      </c>
      <c r="R727" s="127"/>
      <c r="S727" s="126"/>
      <c r="T727" s="126"/>
      <c r="U727" s="126"/>
      <c r="V727" s="128"/>
      <c r="W727" s="126"/>
      <c r="X727" s="126"/>
      <c r="Y727" s="127"/>
      <c r="Z727" s="126"/>
      <c r="AA727" s="126"/>
      <c r="AB727" s="126"/>
      <c r="AC727" s="127"/>
      <c r="AD727" s="126"/>
      <c r="AE727" s="126"/>
      <c r="AF727" s="126"/>
      <c r="AG727" s="126"/>
      <c r="AH727" s="128"/>
    </row>
    <row r="728" spans="6:34" x14ac:dyDescent="0.25">
      <c r="F728" s="67">
        <f t="shared" si="11"/>
        <v>722</v>
      </c>
      <c r="G728" s="131"/>
      <c r="H728" s="130"/>
      <c r="I728" s="130"/>
      <c r="J728" s="130"/>
      <c r="K728" s="126"/>
      <c r="L728" s="126"/>
      <c r="M728" s="126"/>
      <c r="N728" s="126"/>
      <c r="O728" s="128"/>
      <c r="P728" s="126">
        <v>911</v>
      </c>
      <c r="Q728" s="125">
        <v>234</v>
      </c>
      <c r="R728" s="127"/>
      <c r="S728" s="126"/>
      <c r="T728" s="126"/>
      <c r="U728" s="126"/>
      <c r="V728" s="128"/>
      <c r="W728" s="126"/>
      <c r="X728" s="126"/>
      <c r="Y728" s="127"/>
      <c r="Z728" s="126"/>
      <c r="AA728" s="126"/>
      <c r="AB728" s="126"/>
      <c r="AC728" s="127"/>
      <c r="AD728" s="126"/>
      <c r="AE728" s="126"/>
      <c r="AF728" s="126"/>
      <c r="AG728" s="126"/>
      <c r="AH728" s="128"/>
    </row>
    <row r="729" spans="6:34" x14ac:dyDescent="0.25">
      <c r="F729" s="67">
        <f t="shared" si="11"/>
        <v>723</v>
      </c>
      <c r="G729" s="131"/>
      <c r="H729" s="130"/>
      <c r="I729" s="130"/>
      <c r="J729" s="130"/>
      <c r="K729" s="126"/>
      <c r="L729" s="126"/>
      <c r="M729" s="126"/>
      <c r="N729" s="126"/>
      <c r="O729" s="128"/>
      <c r="P729" s="126">
        <v>910</v>
      </c>
      <c r="Q729" s="125">
        <v>620</v>
      </c>
      <c r="R729" s="127"/>
      <c r="S729" s="126"/>
      <c r="T729" s="126"/>
      <c r="U729" s="126"/>
      <c r="V729" s="128"/>
      <c r="W729" s="126"/>
      <c r="X729" s="126"/>
      <c r="Y729" s="127"/>
      <c r="Z729" s="126"/>
      <c r="AA729" s="126"/>
      <c r="AB729" s="126"/>
      <c r="AC729" s="127"/>
      <c r="AD729" s="126"/>
      <c r="AE729" s="126"/>
      <c r="AF729" s="126"/>
      <c r="AG729" s="126"/>
      <c r="AH729" s="128"/>
    </row>
    <row r="730" spans="6:34" x14ac:dyDescent="0.25">
      <c r="F730" s="67">
        <f t="shared" si="11"/>
        <v>724</v>
      </c>
      <c r="G730" s="131"/>
      <c r="H730" s="130"/>
      <c r="I730" s="130"/>
      <c r="J730" s="130"/>
      <c r="K730" s="126"/>
      <c r="L730" s="126"/>
      <c r="M730" s="126"/>
      <c r="N730" s="126"/>
      <c r="O730" s="128"/>
      <c r="P730" s="126">
        <v>906</v>
      </c>
      <c r="Q730" s="125">
        <v>1328</v>
      </c>
      <c r="R730" s="127"/>
      <c r="S730" s="126"/>
      <c r="T730" s="126"/>
      <c r="U730" s="126"/>
      <c r="V730" s="128"/>
      <c r="W730" s="126"/>
      <c r="X730" s="126"/>
      <c r="Y730" s="127"/>
      <c r="Z730" s="126"/>
      <c r="AA730" s="126"/>
      <c r="AB730" s="126"/>
      <c r="AC730" s="127"/>
      <c r="AD730" s="126"/>
      <c r="AE730" s="126"/>
      <c r="AF730" s="126"/>
      <c r="AG730" s="126"/>
      <c r="AH730" s="128"/>
    </row>
    <row r="731" spans="6:34" x14ac:dyDescent="0.25">
      <c r="F731" s="67">
        <f t="shared" si="11"/>
        <v>725</v>
      </c>
      <c r="G731" s="131"/>
      <c r="H731" s="130"/>
      <c r="I731" s="130"/>
      <c r="J731" s="130"/>
      <c r="K731" s="126"/>
      <c r="L731" s="126"/>
      <c r="M731" s="126"/>
      <c r="N731" s="126"/>
      <c r="O731" s="128"/>
      <c r="P731" s="126">
        <v>901</v>
      </c>
      <c r="Q731" s="125">
        <v>137</v>
      </c>
      <c r="R731" s="127"/>
      <c r="S731" s="126"/>
      <c r="T731" s="126"/>
      <c r="U731" s="126"/>
      <c r="V731" s="128"/>
      <c r="W731" s="126"/>
      <c r="X731" s="126"/>
      <c r="Y731" s="127"/>
      <c r="Z731" s="126"/>
      <c r="AA731" s="126"/>
      <c r="AB731" s="126"/>
      <c r="AC731" s="127"/>
      <c r="AD731" s="126"/>
      <c r="AE731" s="126"/>
      <c r="AF731" s="126"/>
      <c r="AG731" s="126"/>
      <c r="AH731" s="128"/>
    </row>
    <row r="732" spans="6:34" x14ac:dyDescent="0.25">
      <c r="F732" s="67">
        <f t="shared" si="11"/>
        <v>726</v>
      </c>
      <c r="G732" s="131"/>
      <c r="H732" s="130"/>
      <c r="I732" s="130"/>
      <c r="J732" s="130"/>
      <c r="K732" s="126"/>
      <c r="L732" s="126"/>
      <c r="M732" s="126"/>
      <c r="N732" s="126"/>
      <c r="O732" s="128"/>
      <c r="P732" s="126">
        <v>899</v>
      </c>
      <c r="Q732" s="125">
        <v>620</v>
      </c>
      <c r="R732" s="127"/>
      <c r="S732" s="126"/>
      <c r="T732" s="126"/>
      <c r="U732" s="126"/>
      <c r="V732" s="128"/>
      <c r="W732" s="126"/>
      <c r="X732" s="126"/>
      <c r="Y732" s="127"/>
      <c r="Z732" s="126"/>
      <c r="AA732" s="126"/>
      <c r="AB732" s="126"/>
      <c r="AC732" s="127"/>
      <c r="AD732" s="126"/>
      <c r="AE732" s="126"/>
      <c r="AF732" s="126"/>
      <c r="AG732" s="126"/>
      <c r="AH732" s="128"/>
    </row>
    <row r="733" spans="6:34" x14ac:dyDescent="0.25">
      <c r="F733" s="67">
        <f t="shared" si="11"/>
        <v>727</v>
      </c>
      <c r="G733" s="131"/>
      <c r="H733" s="130"/>
      <c r="I733" s="130"/>
      <c r="J733" s="130"/>
      <c r="K733" s="126"/>
      <c r="L733" s="126"/>
      <c r="M733" s="126"/>
      <c r="N733" s="126"/>
      <c r="O733" s="128"/>
      <c r="P733" s="126">
        <v>897</v>
      </c>
      <c r="Q733" s="125">
        <v>798</v>
      </c>
      <c r="R733" s="127"/>
      <c r="S733" s="126"/>
      <c r="T733" s="126"/>
      <c r="U733" s="126"/>
      <c r="V733" s="128"/>
      <c r="W733" s="126"/>
      <c r="X733" s="126"/>
      <c r="Y733" s="127"/>
      <c r="Z733" s="126"/>
      <c r="AA733" s="126"/>
      <c r="AB733" s="126"/>
      <c r="AC733" s="127"/>
      <c r="AD733" s="126"/>
      <c r="AE733" s="126"/>
      <c r="AF733" s="126"/>
      <c r="AG733" s="126"/>
      <c r="AH733" s="128"/>
    </row>
    <row r="734" spans="6:34" x14ac:dyDescent="0.25">
      <c r="F734" s="67">
        <f t="shared" si="11"/>
        <v>728</v>
      </c>
      <c r="G734" s="131"/>
      <c r="H734" s="130"/>
      <c r="I734" s="130"/>
      <c r="J734" s="130"/>
      <c r="K734" s="126"/>
      <c r="L734" s="126"/>
      <c r="M734" s="126"/>
      <c r="N734" s="126"/>
      <c r="O734" s="128"/>
      <c r="P734" s="126">
        <v>894</v>
      </c>
      <c r="Q734" s="125">
        <v>2080</v>
      </c>
      <c r="R734" s="127"/>
      <c r="S734" s="126"/>
      <c r="T734" s="126"/>
      <c r="U734" s="126"/>
      <c r="V734" s="128"/>
      <c r="W734" s="126"/>
      <c r="X734" s="126"/>
      <c r="Y734" s="127"/>
      <c r="Z734" s="126"/>
      <c r="AA734" s="126"/>
      <c r="AB734" s="126"/>
      <c r="AC734" s="127"/>
      <c r="AD734" s="126"/>
      <c r="AE734" s="126"/>
      <c r="AF734" s="126"/>
      <c r="AG734" s="126"/>
      <c r="AH734" s="128"/>
    </row>
    <row r="735" spans="6:34" x14ac:dyDescent="0.25">
      <c r="F735" s="67">
        <f t="shared" si="11"/>
        <v>729</v>
      </c>
      <c r="G735" s="131"/>
      <c r="H735" s="130"/>
      <c r="I735" s="130"/>
      <c r="J735" s="130"/>
      <c r="K735" s="126"/>
      <c r="L735" s="126"/>
      <c r="M735" s="126"/>
      <c r="N735" s="126"/>
      <c r="O735" s="128"/>
      <c r="P735" s="126">
        <v>894</v>
      </c>
      <c r="Q735" s="125">
        <v>15600</v>
      </c>
      <c r="R735" s="127"/>
      <c r="S735" s="126"/>
      <c r="T735" s="126"/>
      <c r="U735" s="126"/>
      <c r="V735" s="128"/>
      <c r="W735" s="126"/>
      <c r="X735" s="126"/>
      <c r="Y735" s="127"/>
      <c r="Z735" s="126"/>
      <c r="AA735" s="126"/>
      <c r="AB735" s="126"/>
      <c r="AC735" s="127"/>
      <c r="AD735" s="126"/>
      <c r="AE735" s="126"/>
      <c r="AF735" s="126"/>
      <c r="AG735" s="126"/>
      <c r="AH735" s="128"/>
    </row>
    <row r="736" spans="6:34" x14ac:dyDescent="0.25">
      <c r="F736" s="67">
        <f t="shared" si="11"/>
        <v>730</v>
      </c>
      <c r="G736" s="131"/>
      <c r="H736" s="130"/>
      <c r="I736" s="130"/>
      <c r="J736" s="130"/>
      <c r="K736" s="126"/>
      <c r="L736" s="126"/>
      <c r="M736" s="126"/>
      <c r="N736" s="126"/>
      <c r="O736" s="128"/>
      <c r="P736" s="126">
        <v>893</v>
      </c>
      <c r="Q736" s="125">
        <v>0</v>
      </c>
      <c r="R736" s="127"/>
      <c r="S736" s="126"/>
      <c r="T736" s="126"/>
      <c r="U736" s="126"/>
      <c r="V736" s="128"/>
      <c r="W736" s="126"/>
      <c r="X736" s="126"/>
      <c r="Y736" s="127"/>
      <c r="Z736" s="126"/>
      <c r="AA736" s="126"/>
      <c r="AB736" s="126"/>
      <c r="AC736" s="127"/>
      <c r="AD736" s="126"/>
      <c r="AE736" s="126"/>
      <c r="AF736" s="126"/>
      <c r="AG736" s="126"/>
      <c r="AH736" s="128"/>
    </row>
    <row r="737" spans="6:34" x14ac:dyDescent="0.25">
      <c r="F737" s="67">
        <f t="shared" si="11"/>
        <v>731</v>
      </c>
      <c r="G737" s="131"/>
      <c r="H737" s="130"/>
      <c r="I737" s="130"/>
      <c r="J737" s="130"/>
      <c r="K737" s="126"/>
      <c r="L737" s="126"/>
      <c r="M737" s="126"/>
      <c r="N737" s="126"/>
      <c r="O737" s="128"/>
      <c r="P737" s="126">
        <v>888</v>
      </c>
      <c r="Q737" s="125">
        <v>1813</v>
      </c>
      <c r="R737" s="127"/>
      <c r="S737" s="126"/>
      <c r="T737" s="126"/>
      <c r="U737" s="126"/>
      <c r="V737" s="128"/>
      <c r="W737" s="126"/>
      <c r="X737" s="126"/>
      <c r="Y737" s="127"/>
      <c r="Z737" s="126"/>
      <c r="AA737" s="126"/>
      <c r="AB737" s="126"/>
      <c r="AC737" s="127"/>
      <c r="AD737" s="126"/>
      <c r="AE737" s="126"/>
      <c r="AF737" s="126"/>
      <c r="AG737" s="126"/>
      <c r="AH737" s="128"/>
    </row>
    <row r="738" spans="6:34" x14ac:dyDescent="0.25">
      <c r="F738" s="67">
        <f t="shared" si="11"/>
        <v>732</v>
      </c>
      <c r="G738" s="131"/>
      <c r="H738" s="130"/>
      <c r="I738" s="130"/>
      <c r="J738" s="130"/>
      <c r="K738" s="126"/>
      <c r="L738" s="126"/>
      <c r="M738" s="126"/>
      <c r="N738" s="126"/>
      <c r="O738" s="128"/>
      <c r="P738" s="126">
        <v>886</v>
      </c>
      <c r="Q738" s="125">
        <v>217</v>
      </c>
      <c r="R738" s="127"/>
      <c r="S738" s="126"/>
      <c r="T738" s="126"/>
      <c r="U738" s="126"/>
      <c r="V738" s="128"/>
      <c r="W738" s="126"/>
      <c r="X738" s="126"/>
      <c r="Y738" s="127"/>
      <c r="Z738" s="126"/>
      <c r="AA738" s="126"/>
      <c r="AB738" s="126"/>
      <c r="AC738" s="127"/>
      <c r="AD738" s="126"/>
      <c r="AE738" s="126"/>
      <c r="AF738" s="126"/>
      <c r="AG738" s="126"/>
      <c r="AH738" s="128"/>
    </row>
    <row r="739" spans="6:34" x14ac:dyDescent="0.25">
      <c r="F739" s="67">
        <f t="shared" si="11"/>
        <v>733</v>
      </c>
      <c r="G739" s="131"/>
      <c r="H739" s="130"/>
      <c r="I739" s="130"/>
      <c r="J739" s="130"/>
      <c r="K739" s="126"/>
      <c r="L739" s="126"/>
      <c r="M739" s="126"/>
      <c r="N739" s="126"/>
      <c r="O739" s="128"/>
      <c r="P739" s="126">
        <v>881</v>
      </c>
      <c r="Q739" s="125">
        <v>815</v>
      </c>
      <c r="R739" s="127"/>
      <c r="S739" s="126"/>
      <c r="T739" s="126"/>
      <c r="U739" s="126"/>
      <c r="V739" s="128"/>
      <c r="W739" s="126"/>
      <c r="X739" s="126"/>
      <c r="Y739" s="127"/>
      <c r="Z739" s="126"/>
      <c r="AA739" s="126"/>
      <c r="AB739" s="126"/>
      <c r="AC739" s="127"/>
      <c r="AD739" s="126"/>
      <c r="AE739" s="126"/>
      <c r="AF739" s="126"/>
      <c r="AG739" s="126"/>
      <c r="AH739" s="128"/>
    </row>
    <row r="740" spans="6:34" x14ac:dyDescent="0.25">
      <c r="F740" s="67">
        <f t="shared" si="11"/>
        <v>734</v>
      </c>
      <c r="G740" s="131"/>
      <c r="H740" s="130"/>
      <c r="I740" s="130"/>
      <c r="J740" s="130"/>
      <c r="K740" s="126"/>
      <c r="L740" s="126"/>
      <c r="M740" s="126"/>
      <c r="N740" s="126"/>
      <c r="O740" s="128"/>
      <c r="P740" s="126">
        <v>879</v>
      </c>
      <c r="Q740" s="125">
        <v>687</v>
      </c>
      <c r="R740" s="127"/>
      <c r="S740" s="126"/>
      <c r="T740" s="126"/>
      <c r="U740" s="126"/>
      <c r="V740" s="128"/>
      <c r="W740" s="126"/>
      <c r="X740" s="126"/>
      <c r="Y740" s="127"/>
      <c r="Z740" s="126"/>
      <c r="AA740" s="126"/>
      <c r="AB740" s="126"/>
      <c r="AC740" s="127"/>
      <c r="AD740" s="126"/>
      <c r="AE740" s="126"/>
      <c r="AF740" s="126"/>
      <c r="AG740" s="126"/>
      <c r="AH740" s="128"/>
    </row>
    <row r="741" spans="6:34" x14ac:dyDescent="0.25">
      <c r="F741" s="67">
        <f t="shared" si="11"/>
        <v>735</v>
      </c>
      <c r="G741" s="131"/>
      <c r="H741" s="130"/>
      <c r="I741" s="130"/>
      <c r="J741" s="130"/>
      <c r="K741" s="126"/>
      <c r="L741" s="126"/>
      <c r="M741" s="126"/>
      <c r="N741" s="126"/>
      <c r="O741" s="128"/>
      <c r="P741" s="126">
        <v>879</v>
      </c>
      <c r="Q741" s="125">
        <v>647</v>
      </c>
      <c r="R741" s="127"/>
      <c r="S741" s="126"/>
      <c r="T741" s="126"/>
      <c r="U741" s="126"/>
      <c r="V741" s="128"/>
      <c r="W741" s="126"/>
      <c r="X741" s="126"/>
      <c r="Y741" s="127"/>
      <c r="Z741" s="126"/>
      <c r="AA741" s="126"/>
      <c r="AB741" s="126"/>
      <c r="AC741" s="127"/>
      <c r="AD741" s="126"/>
      <c r="AE741" s="126"/>
      <c r="AF741" s="126"/>
      <c r="AG741" s="126"/>
      <c r="AH741" s="128"/>
    </row>
    <row r="742" spans="6:34" x14ac:dyDescent="0.25">
      <c r="F742" s="67">
        <f t="shared" si="11"/>
        <v>736</v>
      </c>
      <c r="G742" s="131"/>
      <c r="H742" s="130"/>
      <c r="I742" s="130"/>
      <c r="J742" s="130"/>
      <c r="K742" s="126"/>
      <c r="L742" s="126"/>
      <c r="M742" s="126"/>
      <c r="N742" s="126"/>
      <c r="O742" s="128"/>
      <c r="P742" s="126">
        <v>879</v>
      </c>
      <c r="Q742" s="125">
        <v>717</v>
      </c>
      <c r="R742" s="127"/>
      <c r="S742" s="126"/>
      <c r="T742" s="126"/>
      <c r="U742" s="126"/>
      <c r="V742" s="128"/>
      <c r="W742" s="126"/>
      <c r="X742" s="126"/>
      <c r="Y742" s="127"/>
      <c r="Z742" s="126"/>
      <c r="AA742" s="126"/>
      <c r="AB742" s="126"/>
      <c r="AC742" s="127"/>
      <c r="AD742" s="126"/>
      <c r="AE742" s="126"/>
      <c r="AF742" s="126"/>
      <c r="AG742" s="126"/>
      <c r="AH742" s="128"/>
    </row>
    <row r="743" spans="6:34" x14ac:dyDescent="0.25">
      <c r="F743" s="67">
        <f t="shared" si="11"/>
        <v>737</v>
      </c>
      <c r="G743" s="131"/>
      <c r="H743" s="130"/>
      <c r="I743" s="130"/>
      <c r="J743" s="130"/>
      <c r="K743" s="126"/>
      <c r="L743" s="126"/>
      <c r="M743" s="126"/>
      <c r="N743" s="126"/>
      <c r="O743" s="128"/>
      <c r="P743" s="126">
        <v>878</v>
      </c>
      <c r="Q743" s="125">
        <v>505</v>
      </c>
      <c r="R743" s="127"/>
      <c r="S743" s="126"/>
      <c r="T743" s="126"/>
      <c r="U743" s="126"/>
      <c r="V743" s="128"/>
      <c r="W743" s="126"/>
      <c r="X743" s="126"/>
      <c r="Y743" s="127"/>
      <c r="Z743" s="126"/>
      <c r="AA743" s="126"/>
      <c r="AB743" s="126"/>
      <c r="AC743" s="127"/>
      <c r="AD743" s="126"/>
      <c r="AE743" s="126"/>
      <c r="AF743" s="126"/>
      <c r="AG743" s="126"/>
      <c r="AH743" s="128"/>
    </row>
    <row r="744" spans="6:34" x14ac:dyDescent="0.25">
      <c r="F744" s="67">
        <f t="shared" si="11"/>
        <v>738</v>
      </c>
      <c r="G744" s="131"/>
      <c r="H744" s="130"/>
      <c r="I744" s="130"/>
      <c r="J744" s="130"/>
      <c r="K744" s="126"/>
      <c r="L744" s="126"/>
      <c r="M744" s="126"/>
      <c r="N744" s="126"/>
      <c r="O744" s="128"/>
      <c r="P744" s="126">
        <v>878</v>
      </c>
      <c r="Q744" s="125">
        <v>599</v>
      </c>
      <c r="R744" s="127"/>
      <c r="S744" s="126"/>
      <c r="T744" s="126"/>
      <c r="U744" s="126"/>
      <c r="V744" s="128"/>
      <c r="W744" s="126"/>
      <c r="X744" s="126"/>
      <c r="Y744" s="127"/>
      <c r="Z744" s="126"/>
      <c r="AA744" s="126"/>
      <c r="AB744" s="126"/>
      <c r="AC744" s="127"/>
      <c r="AD744" s="126"/>
      <c r="AE744" s="126"/>
      <c r="AF744" s="126"/>
      <c r="AG744" s="126"/>
      <c r="AH744" s="128"/>
    </row>
    <row r="745" spans="6:34" x14ac:dyDescent="0.25">
      <c r="F745" s="67">
        <f t="shared" si="11"/>
        <v>739</v>
      </c>
      <c r="G745" s="131"/>
      <c r="H745" s="130"/>
      <c r="I745" s="130"/>
      <c r="J745" s="130"/>
      <c r="K745" s="126"/>
      <c r="L745" s="126"/>
      <c r="M745" s="126"/>
      <c r="N745" s="126"/>
      <c r="O745" s="128"/>
      <c r="P745" s="126">
        <v>878</v>
      </c>
      <c r="Q745" s="125">
        <v>0</v>
      </c>
      <c r="R745" s="127"/>
      <c r="S745" s="126"/>
      <c r="T745" s="126"/>
      <c r="U745" s="126"/>
      <c r="V745" s="128"/>
      <c r="W745" s="126"/>
      <c r="X745" s="126"/>
      <c r="Y745" s="127"/>
      <c r="Z745" s="126"/>
      <c r="AA745" s="126"/>
      <c r="AB745" s="126"/>
      <c r="AC745" s="127"/>
      <c r="AD745" s="126"/>
      <c r="AE745" s="126"/>
      <c r="AF745" s="126"/>
      <c r="AG745" s="126"/>
      <c r="AH745" s="128"/>
    </row>
    <row r="746" spans="6:34" x14ac:dyDescent="0.25">
      <c r="F746" s="67">
        <f t="shared" si="11"/>
        <v>740</v>
      </c>
      <c r="G746" s="131"/>
      <c r="H746" s="130"/>
      <c r="I746" s="130"/>
      <c r="J746" s="130"/>
      <c r="K746" s="126"/>
      <c r="L746" s="126"/>
      <c r="M746" s="126"/>
      <c r="N746" s="126"/>
      <c r="O746" s="128"/>
      <c r="P746" s="126">
        <v>878</v>
      </c>
      <c r="Q746" s="125">
        <v>699</v>
      </c>
      <c r="R746" s="127"/>
      <c r="S746" s="126"/>
      <c r="T746" s="126"/>
      <c r="U746" s="126"/>
      <c r="V746" s="128"/>
      <c r="W746" s="126"/>
      <c r="X746" s="126"/>
      <c r="Y746" s="127"/>
      <c r="Z746" s="126"/>
      <c r="AA746" s="126"/>
      <c r="AB746" s="126"/>
      <c r="AC746" s="127"/>
      <c r="AD746" s="126"/>
      <c r="AE746" s="126"/>
      <c r="AF746" s="126"/>
      <c r="AG746" s="126"/>
      <c r="AH746" s="128"/>
    </row>
    <row r="747" spans="6:34" x14ac:dyDescent="0.25">
      <c r="F747" s="67">
        <f t="shared" si="11"/>
        <v>741</v>
      </c>
      <c r="G747" s="131"/>
      <c r="H747" s="130"/>
      <c r="I747" s="130"/>
      <c r="J747" s="130"/>
      <c r="K747" s="126"/>
      <c r="L747" s="126"/>
      <c r="M747" s="126"/>
      <c r="N747" s="126"/>
      <c r="O747" s="128"/>
      <c r="P747" s="126">
        <v>876</v>
      </c>
      <c r="Q747" s="125">
        <v>0</v>
      </c>
      <c r="R747" s="127"/>
      <c r="S747" s="126"/>
      <c r="T747" s="126"/>
      <c r="U747" s="126"/>
      <c r="V747" s="128"/>
      <c r="W747" s="126"/>
      <c r="X747" s="126"/>
      <c r="Y747" s="127"/>
      <c r="Z747" s="126"/>
      <c r="AA747" s="126"/>
      <c r="AB747" s="126"/>
      <c r="AC747" s="127"/>
      <c r="AD747" s="126"/>
      <c r="AE747" s="126"/>
      <c r="AF747" s="126"/>
      <c r="AG747" s="126"/>
      <c r="AH747" s="128"/>
    </row>
    <row r="748" spans="6:34" x14ac:dyDescent="0.25">
      <c r="F748" s="67">
        <f t="shared" si="11"/>
        <v>742</v>
      </c>
      <c r="G748" s="131"/>
      <c r="H748" s="130"/>
      <c r="I748" s="130"/>
      <c r="J748" s="130"/>
      <c r="K748" s="126"/>
      <c r="L748" s="126"/>
      <c r="M748" s="126"/>
      <c r="N748" s="126"/>
      <c r="O748" s="128"/>
      <c r="P748" s="126">
        <v>876</v>
      </c>
      <c r="Q748" s="125">
        <v>380</v>
      </c>
      <c r="R748" s="127"/>
      <c r="S748" s="126"/>
      <c r="T748" s="126"/>
      <c r="U748" s="126"/>
      <c r="V748" s="128"/>
      <c r="W748" s="126"/>
      <c r="X748" s="126"/>
      <c r="Y748" s="127"/>
      <c r="Z748" s="126"/>
      <c r="AA748" s="126"/>
      <c r="AB748" s="126"/>
      <c r="AC748" s="127"/>
      <c r="AD748" s="126"/>
      <c r="AE748" s="126"/>
      <c r="AF748" s="126"/>
      <c r="AG748" s="126"/>
      <c r="AH748" s="128"/>
    </row>
    <row r="749" spans="6:34" x14ac:dyDescent="0.25">
      <c r="F749" s="67">
        <f t="shared" si="11"/>
        <v>743</v>
      </c>
      <c r="G749" s="131"/>
      <c r="H749" s="130"/>
      <c r="I749" s="130"/>
      <c r="J749" s="130"/>
      <c r="K749" s="126"/>
      <c r="L749" s="126"/>
      <c r="M749" s="126"/>
      <c r="N749" s="126"/>
      <c r="O749" s="128"/>
      <c r="P749" s="126">
        <v>875</v>
      </c>
      <c r="Q749" s="125">
        <v>316</v>
      </c>
      <c r="R749" s="127"/>
      <c r="S749" s="126"/>
      <c r="T749" s="126"/>
      <c r="U749" s="126"/>
      <c r="V749" s="128"/>
      <c r="W749" s="126"/>
      <c r="X749" s="126"/>
      <c r="Y749" s="127"/>
      <c r="Z749" s="126"/>
      <c r="AA749" s="126"/>
      <c r="AB749" s="126"/>
      <c r="AC749" s="127"/>
      <c r="AD749" s="126"/>
      <c r="AE749" s="126"/>
      <c r="AF749" s="126"/>
      <c r="AG749" s="126"/>
      <c r="AH749" s="128"/>
    </row>
    <row r="750" spans="6:34" x14ac:dyDescent="0.25">
      <c r="F750" s="67">
        <f t="shared" si="11"/>
        <v>744</v>
      </c>
      <c r="G750" s="131"/>
      <c r="H750" s="130"/>
      <c r="I750" s="130"/>
      <c r="J750" s="130"/>
      <c r="K750" s="126"/>
      <c r="L750" s="126"/>
      <c r="M750" s="126"/>
      <c r="N750" s="126"/>
      <c r="O750" s="128"/>
      <c r="P750" s="126">
        <v>874</v>
      </c>
      <c r="Q750" s="125">
        <v>0</v>
      </c>
      <c r="R750" s="127"/>
      <c r="S750" s="126"/>
      <c r="T750" s="126"/>
      <c r="U750" s="126"/>
      <c r="V750" s="128"/>
      <c r="W750" s="126"/>
      <c r="X750" s="126"/>
      <c r="Y750" s="127"/>
      <c r="Z750" s="126"/>
      <c r="AA750" s="126"/>
      <c r="AB750" s="126"/>
      <c r="AC750" s="127"/>
      <c r="AD750" s="126"/>
      <c r="AE750" s="126"/>
      <c r="AF750" s="126"/>
      <c r="AG750" s="126"/>
      <c r="AH750" s="128"/>
    </row>
    <row r="751" spans="6:34" x14ac:dyDescent="0.25">
      <c r="F751" s="67">
        <f t="shared" si="11"/>
        <v>745</v>
      </c>
      <c r="G751" s="131"/>
      <c r="H751" s="130"/>
      <c r="I751" s="130"/>
      <c r="J751" s="130"/>
      <c r="K751" s="126"/>
      <c r="L751" s="126"/>
      <c r="M751" s="126"/>
      <c r="N751" s="126"/>
      <c r="O751" s="128"/>
      <c r="P751" s="126">
        <v>871</v>
      </c>
      <c r="Q751" s="125">
        <v>1050</v>
      </c>
      <c r="R751" s="127"/>
      <c r="S751" s="126"/>
      <c r="T751" s="126"/>
      <c r="U751" s="126"/>
      <c r="V751" s="128"/>
      <c r="W751" s="126"/>
      <c r="X751" s="126"/>
      <c r="Y751" s="127"/>
      <c r="Z751" s="126"/>
      <c r="AA751" s="126"/>
      <c r="AB751" s="126"/>
      <c r="AC751" s="127"/>
      <c r="AD751" s="126"/>
      <c r="AE751" s="126"/>
      <c r="AF751" s="126"/>
      <c r="AG751" s="126"/>
      <c r="AH751" s="128"/>
    </row>
    <row r="752" spans="6:34" x14ac:dyDescent="0.25">
      <c r="F752" s="67">
        <f t="shared" si="11"/>
        <v>746</v>
      </c>
      <c r="G752" s="131"/>
      <c r="H752" s="130"/>
      <c r="I752" s="130"/>
      <c r="J752" s="130"/>
      <c r="K752" s="126"/>
      <c r="L752" s="126"/>
      <c r="M752" s="126"/>
      <c r="N752" s="126"/>
      <c r="O752" s="128"/>
      <c r="P752" s="126">
        <v>866</v>
      </c>
      <c r="Q752" s="125">
        <v>3580</v>
      </c>
      <c r="R752" s="127"/>
      <c r="S752" s="126"/>
      <c r="T752" s="126"/>
      <c r="U752" s="126"/>
      <c r="V752" s="128"/>
      <c r="W752" s="126"/>
      <c r="X752" s="126"/>
      <c r="Y752" s="127"/>
      <c r="Z752" s="126"/>
      <c r="AA752" s="126"/>
      <c r="AB752" s="126"/>
      <c r="AC752" s="127"/>
      <c r="AD752" s="126"/>
      <c r="AE752" s="126"/>
      <c r="AF752" s="126"/>
      <c r="AG752" s="126"/>
      <c r="AH752" s="128"/>
    </row>
    <row r="753" spans="6:34" x14ac:dyDescent="0.25">
      <c r="F753" s="67">
        <f t="shared" si="11"/>
        <v>747</v>
      </c>
      <c r="G753" s="131"/>
      <c r="H753" s="130"/>
      <c r="I753" s="130"/>
      <c r="J753" s="130"/>
      <c r="K753" s="126"/>
      <c r="L753" s="126"/>
      <c r="M753" s="126"/>
      <c r="N753" s="126"/>
      <c r="O753" s="128"/>
      <c r="P753" s="126">
        <v>865</v>
      </c>
      <c r="Q753" s="125">
        <v>3241</v>
      </c>
      <c r="R753" s="127"/>
      <c r="S753" s="126"/>
      <c r="T753" s="126"/>
      <c r="U753" s="126"/>
      <c r="V753" s="128"/>
      <c r="W753" s="126"/>
      <c r="X753" s="126"/>
      <c r="Y753" s="127"/>
      <c r="Z753" s="126"/>
      <c r="AA753" s="126"/>
      <c r="AB753" s="126"/>
      <c r="AC753" s="127"/>
      <c r="AD753" s="126"/>
      <c r="AE753" s="126"/>
      <c r="AF753" s="126"/>
      <c r="AG753" s="126"/>
      <c r="AH753" s="128"/>
    </row>
    <row r="754" spans="6:34" x14ac:dyDescent="0.25">
      <c r="F754" s="67">
        <f t="shared" si="11"/>
        <v>748</v>
      </c>
      <c r="G754" s="131"/>
      <c r="H754" s="130"/>
      <c r="I754" s="130"/>
      <c r="J754" s="130"/>
      <c r="K754" s="126"/>
      <c r="L754" s="126"/>
      <c r="M754" s="126"/>
      <c r="N754" s="126"/>
      <c r="O754" s="128"/>
      <c r="P754" s="126">
        <v>861</v>
      </c>
      <c r="Q754" s="125">
        <v>1405</v>
      </c>
      <c r="R754" s="127"/>
      <c r="S754" s="126"/>
      <c r="T754" s="126"/>
      <c r="U754" s="126"/>
      <c r="V754" s="128"/>
      <c r="W754" s="126"/>
      <c r="X754" s="126"/>
      <c r="Y754" s="127"/>
      <c r="Z754" s="126"/>
      <c r="AA754" s="126"/>
      <c r="AB754" s="126"/>
      <c r="AC754" s="127"/>
      <c r="AD754" s="126"/>
      <c r="AE754" s="126"/>
      <c r="AF754" s="126"/>
      <c r="AG754" s="126"/>
      <c r="AH754" s="128"/>
    </row>
    <row r="755" spans="6:34" x14ac:dyDescent="0.25">
      <c r="F755" s="67">
        <f t="shared" si="11"/>
        <v>749</v>
      </c>
      <c r="G755" s="131"/>
      <c r="H755" s="130"/>
      <c r="I755" s="130"/>
      <c r="J755" s="130"/>
      <c r="K755" s="126"/>
      <c r="L755" s="126"/>
      <c r="M755" s="126"/>
      <c r="N755" s="126"/>
      <c r="O755" s="128"/>
      <c r="P755" s="126">
        <v>860</v>
      </c>
      <c r="Q755" s="125">
        <v>1342</v>
      </c>
      <c r="R755" s="127"/>
      <c r="S755" s="126"/>
      <c r="T755" s="126"/>
      <c r="U755" s="126"/>
      <c r="V755" s="128"/>
      <c r="W755" s="126"/>
      <c r="X755" s="126"/>
      <c r="Y755" s="127"/>
      <c r="Z755" s="126"/>
      <c r="AA755" s="126"/>
      <c r="AB755" s="126"/>
      <c r="AC755" s="127"/>
      <c r="AD755" s="126"/>
      <c r="AE755" s="126"/>
      <c r="AF755" s="126"/>
      <c r="AG755" s="126"/>
      <c r="AH755" s="128"/>
    </row>
    <row r="756" spans="6:34" x14ac:dyDescent="0.25">
      <c r="F756" s="67">
        <f t="shared" si="11"/>
        <v>750</v>
      </c>
      <c r="G756" s="131"/>
      <c r="H756" s="130"/>
      <c r="I756" s="130"/>
      <c r="J756" s="130"/>
      <c r="K756" s="126"/>
      <c r="L756" s="126"/>
      <c r="M756" s="126"/>
      <c r="N756" s="126"/>
      <c r="O756" s="128"/>
      <c r="P756" s="126">
        <v>860</v>
      </c>
      <c r="Q756" s="125">
        <v>0</v>
      </c>
      <c r="R756" s="127"/>
      <c r="S756" s="126"/>
      <c r="T756" s="126"/>
      <c r="U756" s="126"/>
      <c r="V756" s="128"/>
      <c r="W756" s="126"/>
      <c r="X756" s="126"/>
      <c r="Y756" s="127"/>
      <c r="Z756" s="126"/>
      <c r="AA756" s="126"/>
      <c r="AB756" s="126"/>
      <c r="AC756" s="127"/>
      <c r="AD756" s="126"/>
      <c r="AE756" s="126"/>
      <c r="AF756" s="126"/>
      <c r="AG756" s="126"/>
      <c r="AH756" s="128"/>
    </row>
    <row r="757" spans="6:34" x14ac:dyDescent="0.25">
      <c r="F757" s="67">
        <f t="shared" si="11"/>
        <v>751</v>
      </c>
      <c r="G757" s="131"/>
      <c r="H757" s="130"/>
      <c r="I757" s="130"/>
      <c r="J757" s="130"/>
      <c r="K757" s="126"/>
      <c r="L757" s="126"/>
      <c r="M757" s="126"/>
      <c r="N757" s="126"/>
      <c r="O757" s="128"/>
      <c r="P757" s="126">
        <v>858</v>
      </c>
      <c r="Q757" s="125">
        <v>0</v>
      </c>
      <c r="R757" s="127"/>
      <c r="S757" s="126"/>
      <c r="T757" s="126"/>
      <c r="U757" s="126"/>
      <c r="V757" s="128"/>
      <c r="W757" s="126"/>
      <c r="X757" s="126"/>
      <c r="Y757" s="127"/>
      <c r="Z757" s="126"/>
      <c r="AA757" s="126"/>
      <c r="AB757" s="126"/>
      <c r="AC757" s="127"/>
      <c r="AD757" s="126"/>
      <c r="AE757" s="126"/>
      <c r="AF757" s="126"/>
      <c r="AG757" s="126"/>
      <c r="AH757" s="128"/>
    </row>
    <row r="758" spans="6:34" x14ac:dyDescent="0.25">
      <c r="F758" s="67">
        <f t="shared" si="11"/>
        <v>752</v>
      </c>
      <c r="G758" s="131"/>
      <c r="H758" s="130"/>
      <c r="I758" s="130"/>
      <c r="J758" s="130"/>
      <c r="K758" s="126"/>
      <c r="L758" s="126"/>
      <c r="M758" s="126"/>
      <c r="N758" s="126"/>
      <c r="O758" s="128"/>
      <c r="P758" s="126">
        <v>853</v>
      </c>
      <c r="Q758" s="125">
        <v>1143</v>
      </c>
      <c r="R758" s="127"/>
      <c r="S758" s="126"/>
      <c r="T758" s="126"/>
      <c r="U758" s="126"/>
      <c r="V758" s="128"/>
      <c r="W758" s="126"/>
      <c r="X758" s="126"/>
      <c r="Y758" s="127"/>
      <c r="Z758" s="126"/>
      <c r="AA758" s="126"/>
      <c r="AB758" s="126"/>
      <c r="AC758" s="127"/>
      <c r="AD758" s="126"/>
      <c r="AE758" s="126"/>
      <c r="AF758" s="126"/>
      <c r="AG758" s="126"/>
      <c r="AH758" s="128"/>
    </row>
    <row r="759" spans="6:34" x14ac:dyDescent="0.25">
      <c r="F759" s="67">
        <f t="shared" si="11"/>
        <v>753</v>
      </c>
      <c r="G759" s="131"/>
      <c r="H759" s="130"/>
      <c r="I759" s="130"/>
      <c r="J759" s="130"/>
      <c r="K759" s="126"/>
      <c r="L759" s="126"/>
      <c r="M759" s="126"/>
      <c r="N759" s="126"/>
      <c r="O759" s="128"/>
      <c r="P759" s="126">
        <v>853</v>
      </c>
      <c r="Q759" s="125">
        <v>0</v>
      </c>
      <c r="R759" s="127"/>
      <c r="S759" s="126"/>
      <c r="T759" s="126"/>
      <c r="U759" s="126"/>
      <c r="V759" s="128"/>
      <c r="W759" s="126"/>
      <c r="X759" s="126"/>
      <c r="Y759" s="127"/>
      <c r="Z759" s="126"/>
      <c r="AA759" s="126"/>
      <c r="AB759" s="126"/>
      <c r="AC759" s="127"/>
      <c r="AD759" s="126"/>
      <c r="AE759" s="126"/>
      <c r="AF759" s="126"/>
      <c r="AG759" s="126"/>
      <c r="AH759" s="128"/>
    </row>
    <row r="760" spans="6:34" x14ac:dyDescent="0.25">
      <c r="F760" s="67">
        <f t="shared" si="11"/>
        <v>754</v>
      </c>
      <c r="G760" s="131"/>
      <c r="H760" s="130"/>
      <c r="I760" s="130"/>
      <c r="J760" s="130"/>
      <c r="K760" s="126"/>
      <c r="L760" s="126"/>
      <c r="M760" s="126"/>
      <c r="N760" s="126"/>
      <c r="O760" s="128"/>
      <c r="P760" s="126">
        <v>852</v>
      </c>
      <c r="Q760" s="125">
        <v>531</v>
      </c>
      <c r="R760" s="127"/>
      <c r="S760" s="126"/>
      <c r="T760" s="126"/>
      <c r="U760" s="126"/>
      <c r="V760" s="128"/>
      <c r="W760" s="126"/>
      <c r="X760" s="126"/>
      <c r="Y760" s="127"/>
      <c r="Z760" s="126"/>
      <c r="AA760" s="126"/>
      <c r="AB760" s="126"/>
      <c r="AC760" s="127"/>
      <c r="AD760" s="126"/>
      <c r="AE760" s="126"/>
      <c r="AF760" s="126"/>
      <c r="AG760" s="126"/>
      <c r="AH760" s="128"/>
    </row>
    <row r="761" spans="6:34" x14ac:dyDescent="0.25">
      <c r="F761" s="67">
        <f t="shared" si="11"/>
        <v>755</v>
      </c>
      <c r="G761" s="131"/>
      <c r="H761" s="130"/>
      <c r="I761" s="130"/>
      <c r="J761" s="130"/>
      <c r="K761" s="126"/>
      <c r="L761" s="126"/>
      <c r="M761" s="126"/>
      <c r="N761" s="126"/>
      <c r="O761" s="128"/>
      <c r="P761" s="126">
        <v>845</v>
      </c>
      <c r="Q761" s="125">
        <v>1500</v>
      </c>
      <c r="R761" s="127"/>
      <c r="S761" s="126"/>
      <c r="T761" s="126"/>
      <c r="U761" s="126"/>
      <c r="V761" s="128"/>
      <c r="W761" s="126"/>
      <c r="X761" s="126"/>
      <c r="Y761" s="127"/>
      <c r="Z761" s="126"/>
      <c r="AA761" s="126"/>
      <c r="AB761" s="126"/>
      <c r="AC761" s="127"/>
      <c r="AD761" s="126"/>
      <c r="AE761" s="126"/>
      <c r="AF761" s="126"/>
      <c r="AG761" s="126"/>
      <c r="AH761" s="128"/>
    </row>
    <row r="762" spans="6:34" x14ac:dyDescent="0.25">
      <c r="F762" s="67">
        <f t="shared" si="11"/>
        <v>756</v>
      </c>
      <c r="G762" s="131"/>
      <c r="H762" s="130"/>
      <c r="I762" s="130"/>
      <c r="J762" s="130"/>
      <c r="K762" s="126"/>
      <c r="L762" s="126"/>
      <c r="M762" s="126"/>
      <c r="N762" s="126"/>
      <c r="O762" s="128"/>
      <c r="P762" s="126">
        <v>841</v>
      </c>
      <c r="Q762" s="125">
        <v>1074</v>
      </c>
      <c r="R762" s="127"/>
      <c r="S762" s="126"/>
      <c r="T762" s="126"/>
      <c r="U762" s="126"/>
      <c r="V762" s="128"/>
      <c r="W762" s="126"/>
      <c r="X762" s="126"/>
      <c r="Y762" s="127"/>
      <c r="Z762" s="126"/>
      <c r="AA762" s="126"/>
      <c r="AB762" s="126"/>
      <c r="AC762" s="127"/>
      <c r="AD762" s="126"/>
      <c r="AE762" s="126"/>
      <c r="AF762" s="126"/>
      <c r="AG762" s="126"/>
      <c r="AH762" s="128"/>
    </row>
    <row r="763" spans="6:34" x14ac:dyDescent="0.25">
      <c r="F763" s="67">
        <f t="shared" si="11"/>
        <v>757</v>
      </c>
      <c r="G763" s="131"/>
      <c r="H763" s="130"/>
      <c r="I763" s="130"/>
      <c r="J763" s="130"/>
      <c r="K763" s="126"/>
      <c r="L763" s="126"/>
      <c r="M763" s="126"/>
      <c r="N763" s="126"/>
      <c r="O763" s="128"/>
      <c r="P763" s="126">
        <v>841</v>
      </c>
      <c r="Q763" s="125">
        <v>1921</v>
      </c>
      <c r="R763" s="127"/>
      <c r="S763" s="126"/>
      <c r="T763" s="126"/>
      <c r="U763" s="126"/>
      <c r="V763" s="128"/>
      <c r="W763" s="126"/>
      <c r="X763" s="126"/>
      <c r="Y763" s="127"/>
      <c r="Z763" s="126"/>
      <c r="AA763" s="126"/>
      <c r="AB763" s="126"/>
      <c r="AC763" s="127"/>
      <c r="AD763" s="126"/>
      <c r="AE763" s="126"/>
      <c r="AF763" s="126"/>
      <c r="AG763" s="126"/>
      <c r="AH763" s="128"/>
    </row>
    <row r="764" spans="6:34" x14ac:dyDescent="0.25">
      <c r="F764" s="67">
        <f t="shared" si="11"/>
        <v>758</v>
      </c>
      <c r="G764" s="131"/>
      <c r="H764" s="130"/>
      <c r="I764" s="130"/>
      <c r="J764" s="130"/>
      <c r="K764" s="126"/>
      <c r="L764" s="126"/>
      <c r="M764" s="126"/>
      <c r="N764" s="126"/>
      <c r="O764" s="128"/>
      <c r="P764" s="126">
        <v>840</v>
      </c>
      <c r="Q764" s="125">
        <v>3678</v>
      </c>
      <c r="R764" s="127"/>
      <c r="S764" s="126"/>
      <c r="T764" s="126"/>
      <c r="U764" s="126"/>
      <c r="V764" s="128"/>
      <c r="W764" s="126"/>
      <c r="X764" s="126"/>
      <c r="Y764" s="127"/>
      <c r="Z764" s="126"/>
      <c r="AA764" s="126"/>
      <c r="AB764" s="126"/>
      <c r="AC764" s="127"/>
      <c r="AD764" s="126"/>
      <c r="AE764" s="126"/>
      <c r="AF764" s="126"/>
      <c r="AG764" s="126"/>
      <c r="AH764" s="128"/>
    </row>
    <row r="765" spans="6:34" x14ac:dyDescent="0.25">
      <c r="F765" s="67">
        <f t="shared" si="11"/>
        <v>759</v>
      </c>
      <c r="G765" s="131"/>
      <c r="H765" s="130"/>
      <c r="I765" s="130"/>
      <c r="J765" s="130"/>
      <c r="K765" s="126"/>
      <c r="L765" s="126"/>
      <c r="M765" s="126"/>
      <c r="N765" s="126"/>
      <c r="O765" s="128"/>
      <c r="P765" s="126">
        <v>838</v>
      </c>
      <c r="Q765" s="125">
        <v>401</v>
      </c>
      <c r="R765" s="127"/>
      <c r="S765" s="126"/>
      <c r="T765" s="126"/>
      <c r="U765" s="126"/>
      <c r="V765" s="128"/>
      <c r="W765" s="126"/>
      <c r="X765" s="126"/>
      <c r="Y765" s="127"/>
      <c r="Z765" s="126"/>
      <c r="AA765" s="126"/>
      <c r="AB765" s="126"/>
      <c r="AC765" s="127"/>
      <c r="AD765" s="126"/>
      <c r="AE765" s="126"/>
      <c r="AF765" s="126"/>
      <c r="AG765" s="126"/>
      <c r="AH765" s="128"/>
    </row>
    <row r="766" spans="6:34" x14ac:dyDescent="0.25">
      <c r="F766" s="67">
        <f t="shared" si="11"/>
        <v>760</v>
      </c>
      <c r="G766" s="131"/>
      <c r="H766" s="130"/>
      <c r="I766" s="130"/>
      <c r="J766" s="130"/>
      <c r="K766" s="126"/>
      <c r="L766" s="126"/>
      <c r="M766" s="126"/>
      <c r="N766" s="126"/>
      <c r="O766" s="128"/>
      <c r="P766" s="126">
        <v>835</v>
      </c>
      <c r="Q766" s="125">
        <v>293</v>
      </c>
      <c r="R766" s="127"/>
      <c r="S766" s="126"/>
      <c r="T766" s="126"/>
      <c r="U766" s="126"/>
      <c r="V766" s="128"/>
      <c r="W766" s="126"/>
      <c r="X766" s="126"/>
      <c r="Y766" s="127"/>
      <c r="Z766" s="126"/>
      <c r="AA766" s="126"/>
      <c r="AB766" s="126"/>
      <c r="AC766" s="127"/>
      <c r="AD766" s="126"/>
      <c r="AE766" s="126"/>
      <c r="AF766" s="126"/>
      <c r="AG766" s="126"/>
      <c r="AH766" s="128"/>
    </row>
    <row r="767" spans="6:34" x14ac:dyDescent="0.25">
      <c r="F767" s="67">
        <f t="shared" si="11"/>
        <v>761</v>
      </c>
      <c r="G767" s="131"/>
      <c r="H767" s="130"/>
      <c r="I767" s="130"/>
      <c r="J767" s="130"/>
      <c r="K767" s="126"/>
      <c r="L767" s="126"/>
      <c r="M767" s="126"/>
      <c r="N767" s="126"/>
      <c r="O767" s="128"/>
      <c r="P767" s="126">
        <v>834</v>
      </c>
      <c r="Q767" s="125">
        <v>101</v>
      </c>
      <c r="R767" s="127"/>
      <c r="S767" s="126"/>
      <c r="T767" s="126"/>
      <c r="U767" s="126"/>
      <c r="V767" s="128"/>
      <c r="W767" s="126"/>
      <c r="X767" s="126"/>
      <c r="Y767" s="127"/>
      <c r="Z767" s="126"/>
      <c r="AA767" s="126"/>
      <c r="AB767" s="126"/>
      <c r="AC767" s="127"/>
      <c r="AD767" s="126"/>
      <c r="AE767" s="126"/>
      <c r="AF767" s="126"/>
      <c r="AG767" s="126"/>
      <c r="AH767" s="128"/>
    </row>
    <row r="768" spans="6:34" x14ac:dyDescent="0.25">
      <c r="F768" s="67">
        <f t="shared" si="11"/>
        <v>762</v>
      </c>
      <c r="G768" s="131"/>
      <c r="H768" s="130"/>
      <c r="I768" s="130"/>
      <c r="J768" s="130"/>
      <c r="K768" s="126"/>
      <c r="L768" s="126"/>
      <c r="M768" s="126"/>
      <c r="N768" s="126"/>
      <c r="O768" s="128"/>
      <c r="P768" s="126">
        <v>834</v>
      </c>
      <c r="Q768" s="125">
        <v>420</v>
      </c>
      <c r="R768" s="127"/>
      <c r="S768" s="126"/>
      <c r="T768" s="126"/>
      <c r="U768" s="126"/>
      <c r="V768" s="128"/>
      <c r="W768" s="126"/>
      <c r="X768" s="126"/>
      <c r="Y768" s="127"/>
      <c r="Z768" s="126"/>
      <c r="AA768" s="126"/>
      <c r="AB768" s="126"/>
      <c r="AC768" s="127"/>
      <c r="AD768" s="126"/>
      <c r="AE768" s="126"/>
      <c r="AF768" s="126"/>
      <c r="AG768" s="126"/>
      <c r="AH768" s="128"/>
    </row>
    <row r="769" spans="6:34" x14ac:dyDescent="0.25">
      <c r="F769" s="67">
        <f t="shared" si="11"/>
        <v>763</v>
      </c>
      <c r="G769" s="131"/>
      <c r="H769" s="130"/>
      <c r="I769" s="130"/>
      <c r="J769" s="130"/>
      <c r="K769" s="126"/>
      <c r="L769" s="126"/>
      <c r="M769" s="126"/>
      <c r="N769" s="126"/>
      <c r="O769" s="128"/>
      <c r="P769" s="126">
        <v>832</v>
      </c>
      <c r="Q769" s="125">
        <v>308</v>
      </c>
      <c r="R769" s="127"/>
      <c r="S769" s="126"/>
      <c r="T769" s="126"/>
      <c r="U769" s="126"/>
      <c r="V769" s="128"/>
      <c r="W769" s="126"/>
      <c r="X769" s="126"/>
      <c r="Y769" s="127"/>
      <c r="Z769" s="126"/>
      <c r="AA769" s="126"/>
      <c r="AB769" s="126"/>
      <c r="AC769" s="127"/>
      <c r="AD769" s="126"/>
      <c r="AE769" s="126"/>
      <c r="AF769" s="126"/>
      <c r="AG769" s="126"/>
      <c r="AH769" s="128"/>
    </row>
    <row r="770" spans="6:34" x14ac:dyDescent="0.25">
      <c r="F770" s="67">
        <f t="shared" si="11"/>
        <v>764</v>
      </c>
      <c r="G770" s="131"/>
      <c r="H770" s="130"/>
      <c r="I770" s="130"/>
      <c r="J770" s="130"/>
      <c r="K770" s="126"/>
      <c r="L770" s="126"/>
      <c r="M770" s="126"/>
      <c r="N770" s="126"/>
      <c r="O770" s="128"/>
      <c r="P770" s="126">
        <v>831</v>
      </c>
      <c r="Q770" s="125">
        <v>584</v>
      </c>
      <c r="R770" s="127"/>
      <c r="S770" s="126"/>
      <c r="T770" s="126"/>
      <c r="U770" s="126"/>
      <c r="V770" s="128"/>
      <c r="W770" s="126"/>
      <c r="X770" s="126"/>
      <c r="Y770" s="127"/>
      <c r="Z770" s="126"/>
      <c r="AA770" s="126"/>
      <c r="AB770" s="126"/>
      <c r="AC770" s="127"/>
      <c r="AD770" s="126"/>
      <c r="AE770" s="126"/>
      <c r="AF770" s="126"/>
      <c r="AG770" s="126"/>
      <c r="AH770" s="128"/>
    </row>
    <row r="771" spans="6:34" x14ac:dyDescent="0.25">
      <c r="F771" s="67">
        <f t="shared" si="11"/>
        <v>765</v>
      </c>
      <c r="G771" s="131"/>
      <c r="H771" s="130"/>
      <c r="I771" s="130"/>
      <c r="J771" s="130"/>
      <c r="K771" s="126"/>
      <c r="L771" s="126"/>
      <c r="M771" s="126"/>
      <c r="N771" s="126"/>
      <c r="O771" s="128"/>
      <c r="P771" s="126">
        <v>828</v>
      </c>
      <c r="Q771" s="125">
        <v>544</v>
      </c>
      <c r="R771" s="127"/>
      <c r="S771" s="126"/>
      <c r="T771" s="126"/>
      <c r="U771" s="126"/>
      <c r="V771" s="128"/>
      <c r="W771" s="126"/>
      <c r="X771" s="126"/>
      <c r="Y771" s="127"/>
      <c r="Z771" s="126"/>
      <c r="AA771" s="126"/>
      <c r="AB771" s="126"/>
      <c r="AC771" s="127"/>
      <c r="AD771" s="126"/>
      <c r="AE771" s="126"/>
      <c r="AF771" s="126"/>
      <c r="AG771" s="126"/>
      <c r="AH771" s="128"/>
    </row>
    <row r="772" spans="6:34" x14ac:dyDescent="0.25">
      <c r="F772" s="67">
        <f t="shared" si="11"/>
        <v>766</v>
      </c>
      <c r="G772" s="131"/>
      <c r="H772" s="130"/>
      <c r="I772" s="130"/>
      <c r="J772" s="130"/>
      <c r="K772" s="126"/>
      <c r="L772" s="126"/>
      <c r="M772" s="126"/>
      <c r="N772" s="126"/>
      <c r="O772" s="128"/>
      <c r="P772" s="126">
        <v>827</v>
      </c>
      <c r="Q772" s="125">
        <v>474</v>
      </c>
      <c r="R772" s="127"/>
      <c r="S772" s="126"/>
      <c r="T772" s="126"/>
      <c r="U772" s="126"/>
      <c r="V772" s="128"/>
      <c r="W772" s="126"/>
      <c r="X772" s="126"/>
      <c r="Y772" s="127"/>
      <c r="Z772" s="126"/>
      <c r="AA772" s="126"/>
      <c r="AB772" s="126"/>
      <c r="AC772" s="127"/>
      <c r="AD772" s="126"/>
      <c r="AE772" s="126"/>
      <c r="AF772" s="126"/>
      <c r="AG772" s="126"/>
      <c r="AH772" s="128"/>
    </row>
    <row r="773" spans="6:34" x14ac:dyDescent="0.25">
      <c r="F773" s="67">
        <f t="shared" si="11"/>
        <v>767</v>
      </c>
      <c r="G773" s="131"/>
      <c r="H773" s="130"/>
      <c r="I773" s="130"/>
      <c r="J773" s="130"/>
      <c r="K773" s="126"/>
      <c r="L773" s="126"/>
      <c r="M773" s="126"/>
      <c r="N773" s="126"/>
      <c r="O773" s="128"/>
      <c r="P773" s="126">
        <v>826</v>
      </c>
      <c r="Q773" s="125">
        <v>446</v>
      </c>
      <c r="R773" s="127"/>
      <c r="S773" s="126"/>
      <c r="T773" s="126"/>
      <c r="U773" s="126"/>
      <c r="V773" s="128"/>
      <c r="W773" s="126"/>
      <c r="X773" s="126"/>
      <c r="Y773" s="127"/>
      <c r="Z773" s="126"/>
      <c r="AA773" s="126"/>
      <c r="AB773" s="126"/>
      <c r="AC773" s="127"/>
      <c r="AD773" s="126"/>
      <c r="AE773" s="126"/>
      <c r="AF773" s="126"/>
      <c r="AG773" s="126"/>
      <c r="AH773" s="128"/>
    </row>
    <row r="774" spans="6:34" x14ac:dyDescent="0.25">
      <c r="F774" s="67">
        <f t="shared" si="11"/>
        <v>768</v>
      </c>
      <c r="G774" s="131"/>
      <c r="H774" s="130"/>
      <c r="I774" s="130"/>
      <c r="J774" s="130"/>
      <c r="K774" s="126"/>
      <c r="L774" s="126"/>
      <c r="M774" s="126"/>
      <c r="N774" s="126"/>
      <c r="O774" s="128"/>
      <c r="P774" s="126">
        <v>825</v>
      </c>
      <c r="Q774" s="125">
        <v>428</v>
      </c>
      <c r="R774" s="127"/>
      <c r="S774" s="126"/>
      <c r="T774" s="126"/>
      <c r="U774" s="126"/>
      <c r="V774" s="128"/>
      <c r="W774" s="126"/>
      <c r="X774" s="126"/>
      <c r="Y774" s="127"/>
      <c r="Z774" s="126"/>
      <c r="AA774" s="126"/>
      <c r="AB774" s="126"/>
      <c r="AC774" s="127"/>
      <c r="AD774" s="126"/>
      <c r="AE774" s="126"/>
      <c r="AF774" s="126"/>
      <c r="AG774" s="126"/>
      <c r="AH774" s="128"/>
    </row>
    <row r="775" spans="6:34" x14ac:dyDescent="0.25">
      <c r="F775" s="67">
        <f t="shared" si="11"/>
        <v>769</v>
      </c>
      <c r="G775" s="131"/>
      <c r="H775" s="130"/>
      <c r="I775" s="130"/>
      <c r="J775" s="130"/>
      <c r="K775" s="126"/>
      <c r="L775" s="126"/>
      <c r="M775" s="126"/>
      <c r="N775" s="126"/>
      <c r="O775" s="128"/>
      <c r="P775" s="126">
        <v>824</v>
      </c>
      <c r="Q775" s="125">
        <v>2181</v>
      </c>
      <c r="R775" s="127"/>
      <c r="S775" s="126"/>
      <c r="T775" s="126"/>
      <c r="U775" s="126"/>
      <c r="V775" s="128"/>
      <c r="W775" s="126"/>
      <c r="X775" s="126"/>
      <c r="Y775" s="127"/>
      <c r="Z775" s="126"/>
      <c r="AA775" s="126"/>
      <c r="AB775" s="126"/>
      <c r="AC775" s="127"/>
      <c r="AD775" s="126"/>
      <c r="AE775" s="126"/>
      <c r="AF775" s="126"/>
      <c r="AG775" s="126"/>
      <c r="AH775" s="128"/>
    </row>
    <row r="776" spans="6:34" x14ac:dyDescent="0.25">
      <c r="F776" s="67">
        <f t="shared" si="11"/>
        <v>770</v>
      </c>
      <c r="G776" s="131"/>
      <c r="H776" s="130"/>
      <c r="I776" s="130"/>
      <c r="J776" s="130"/>
      <c r="K776" s="126"/>
      <c r="L776" s="126"/>
      <c r="M776" s="126"/>
      <c r="N776" s="126"/>
      <c r="O776" s="128"/>
      <c r="P776" s="126">
        <v>823</v>
      </c>
      <c r="Q776" s="125">
        <v>1394</v>
      </c>
      <c r="R776" s="127"/>
      <c r="S776" s="126"/>
      <c r="T776" s="126"/>
      <c r="U776" s="126"/>
      <c r="V776" s="128"/>
      <c r="W776" s="126"/>
      <c r="X776" s="126"/>
      <c r="Y776" s="127"/>
      <c r="Z776" s="126"/>
      <c r="AA776" s="126"/>
      <c r="AB776" s="126"/>
      <c r="AC776" s="127"/>
      <c r="AD776" s="126"/>
      <c r="AE776" s="126"/>
      <c r="AF776" s="126"/>
      <c r="AG776" s="126"/>
      <c r="AH776" s="128"/>
    </row>
    <row r="777" spans="6:34" x14ac:dyDescent="0.25">
      <c r="F777" s="67">
        <f t="shared" ref="F777:F840" si="12">F776+1</f>
        <v>771</v>
      </c>
      <c r="G777" s="131"/>
      <c r="H777" s="130"/>
      <c r="I777" s="130"/>
      <c r="J777" s="130"/>
      <c r="K777" s="126"/>
      <c r="L777" s="126"/>
      <c r="M777" s="126"/>
      <c r="N777" s="126"/>
      <c r="O777" s="128"/>
      <c r="P777" s="126">
        <v>819</v>
      </c>
      <c r="Q777" s="125">
        <v>1472</v>
      </c>
      <c r="R777" s="127"/>
      <c r="S777" s="126"/>
      <c r="T777" s="126"/>
      <c r="U777" s="126"/>
      <c r="V777" s="128"/>
      <c r="W777" s="126"/>
      <c r="X777" s="126"/>
      <c r="Y777" s="127"/>
      <c r="Z777" s="126"/>
      <c r="AA777" s="126"/>
      <c r="AB777" s="126"/>
      <c r="AC777" s="127"/>
      <c r="AD777" s="126"/>
      <c r="AE777" s="126"/>
      <c r="AF777" s="126"/>
      <c r="AG777" s="126"/>
      <c r="AH777" s="128"/>
    </row>
    <row r="778" spans="6:34" x14ac:dyDescent="0.25">
      <c r="F778" s="67">
        <f t="shared" si="12"/>
        <v>772</v>
      </c>
      <c r="G778" s="131"/>
      <c r="H778" s="130"/>
      <c r="I778" s="130"/>
      <c r="J778" s="130"/>
      <c r="K778" s="126"/>
      <c r="L778" s="126"/>
      <c r="M778" s="126"/>
      <c r="N778" s="126"/>
      <c r="O778" s="128"/>
      <c r="P778" s="126">
        <v>818</v>
      </c>
      <c r="Q778" s="125">
        <v>347</v>
      </c>
      <c r="R778" s="127"/>
      <c r="S778" s="126"/>
      <c r="T778" s="126"/>
      <c r="U778" s="126"/>
      <c r="V778" s="128"/>
      <c r="W778" s="126"/>
      <c r="X778" s="126"/>
      <c r="Y778" s="127"/>
      <c r="Z778" s="126"/>
      <c r="AA778" s="126"/>
      <c r="AB778" s="126"/>
      <c r="AC778" s="127"/>
      <c r="AD778" s="126"/>
      <c r="AE778" s="126"/>
      <c r="AF778" s="126"/>
      <c r="AG778" s="126"/>
      <c r="AH778" s="128"/>
    </row>
    <row r="779" spans="6:34" x14ac:dyDescent="0.25">
      <c r="F779" s="67">
        <f t="shared" si="12"/>
        <v>773</v>
      </c>
      <c r="G779" s="131"/>
      <c r="H779" s="130"/>
      <c r="I779" s="130"/>
      <c r="J779" s="130"/>
      <c r="K779" s="126"/>
      <c r="L779" s="126"/>
      <c r="M779" s="126"/>
      <c r="N779" s="126"/>
      <c r="O779" s="128"/>
      <c r="P779" s="126">
        <v>817</v>
      </c>
      <c r="Q779" s="125">
        <v>8160</v>
      </c>
      <c r="R779" s="127"/>
      <c r="S779" s="126"/>
      <c r="T779" s="126"/>
      <c r="U779" s="126"/>
      <c r="V779" s="128"/>
      <c r="W779" s="126"/>
      <c r="X779" s="126"/>
      <c r="Y779" s="127"/>
      <c r="Z779" s="126"/>
      <c r="AA779" s="126"/>
      <c r="AB779" s="126"/>
      <c r="AC779" s="127"/>
      <c r="AD779" s="126"/>
      <c r="AE779" s="126"/>
      <c r="AF779" s="126"/>
      <c r="AG779" s="126"/>
      <c r="AH779" s="128"/>
    </row>
    <row r="780" spans="6:34" x14ac:dyDescent="0.25">
      <c r="F780" s="67">
        <f t="shared" si="12"/>
        <v>774</v>
      </c>
      <c r="G780" s="131"/>
      <c r="H780" s="130"/>
      <c r="I780" s="130"/>
      <c r="J780" s="130"/>
      <c r="K780" s="126"/>
      <c r="L780" s="126"/>
      <c r="M780" s="126"/>
      <c r="N780" s="126"/>
      <c r="O780" s="128"/>
      <c r="P780" s="126">
        <v>817</v>
      </c>
      <c r="Q780" s="125">
        <v>1390</v>
      </c>
      <c r="R780" s="127"/>
      <c r="S780" s="126"/>
      <c r="T780" s="126"/>
      <c r="U780" s="126"/>
      <c r="V780" s="128"/>
      <c r="W780" s="126"/>
      <c r="X780" s="126"/>
      <c r="Y780" s="127"/>
      <c r="Z780" s="126"/>
      <c r="AA780" s="126"/>
      <c r="AB780" s="126"/>
      <c r="AC780" s="127"/>
      <c r="AD780" s="126"/>
      <c r="AE780" s="126"/>
      <c r="AF780" s="126"/>
      <c r="AG780" s="126"/>
      <c r="AH780" s="128"/>
    </row>
    <row r="781" spans="6:34" x14ac:dyDescent="0.25">
      <c r="F781" s="67">
        <f t="shared" si="12"/>
        <v>775</v>
      </c>
      <c r="G781" s="131"/>
      <c r="H781" s="130"/>
      <c r="I781" s="130"/>
      <c r="J781" s="130"/>
      <c r="K781" s="126"/>
      <c r="L781" s="126"/>
      <c r="M781" s="126"/>
      <c r="N781" s="126"/>
      <c r="O781" s="128"/>
      <c r="P781" s="126">
        <v>816</v>
      </c>
      <c r="Q781" s="125">
        <v>601</v>
      </c>
      <c r="R781" s="127"/>
      <c r="S781" s="126"/>
      <c r="T781" s="126"/>
      <c r="U781" s="126"/>
      <c r="V781" s="128"/>
      <c r="W781" s="126"/>
      <c r="X781" s="126"/>
      <c r="Y781" s="127"/>
      <c r="Z781" s="126"/>
      <c r="AA781" s="126"/>
      <c r="AB781" s="126"/>
      <c r="AC781" s="127"/>
      <c r="AD781" s="126"/>
      <c r="AE781" s="126"/>
      <c r="AF781" s="126"/>
      <c r="AG781" s="126"/>
      <c r="AH781" s="128"/>
    </row>
    <row r="782" spans="6:34" x14ac:dyDescent="0.25">
      <c r="F782" s="67">
        <f t="shared" si="12"/>
        <v>776</v>
      </c>
      <c r="G782" s="131"/>
      <c r="H782" s="130"/>
      <c r="I782" s="130"/>
      <c r="J782" s="130"/>
      <c r="K782" s="126"/>
      <c r="L782" s="126"/>
      <c r="M782" s="126"/>
      <c r="N782" s="126"/>
      <c r="O782" s="128"/>
      <c r="P782" s="126">
        <v>813</v>
      </c>
      <c r="Q782" s="125">
        <v>428</v>
      </c>
      <c r="R782" s="127"/>
      <c r="S782" s="126"/>
      <c r="T782" s="126"/>
      <c r="U782" s="126"/>
      <c r="V782" s="128"/>
      <c r="W782" s="126"/>
      <c r="X782" s="126"/>
      <c r="Y782" s="127"/>
      <c r="Z782" s="126"/>
      <c r="AA782" s="126"/>
      <c r="AB782" s="126"/>
      <c r="AC782" s="127"/>
      <c r="AD782" s="126"/>
      <c r="AE782" s="126"/>
      <c r="AF782" s="126"/>
      <c r="AG782" s="126"/>
      <c r="AH782" s="128"/>
    </row>
    <row r="783" spans="6:34" x14ac:dyDescent="0.25">
      <c r="F783" s="67">
        <f t="shared" si="12"/>
        <v>777</v>
      </c>
      <c r="G783" s="131"/>
      <c r="H783" s="130"/>
      <c r="I783" s="130"/>
      <c r="J783" s="130"/>
      <c r="K783" s="126"/>
      <c r="L783" s="126"/>
      <c r="M783" s="126"/>
      <c r="N783" s="126"/>
      <c r="O783" s="128"/>
      <c r="P783" s="126">
        <v>809</v>
      </c>
      <c r="Q783" s="125">
        <v>2663</v>
      </c>
      <c r="R783" s="127"/>
      <c r="S783" s="126"/>
      <c r="T783" s="126"/>
      <c r="U783" s="126"/>
      <c r="V783" s="128"/>
      <c r="W783" s="126"/>
      <c r="X783" s="126"/>
      <c r="Y783" s="127"/>
      <c r="Z783" s="126"/>
      <c r="AA783" s="126"/>
      <c r="AB783" s="126"/>
      <c r="AC783" s="127"/>
      <c r="AD783" s="126"/>
      <c r="AE783" s="126"/>
      <c r="AF783" s="126"/>
      <c r="AG783" s="126"/>
      <c r="AH783" s="128"/>
    </row>
    <row r="784" spans="6:34" x14ac:dyDescent="0.25">
      <c r="F784" s="67">
        <f t="shared" si="12"/>
        <v>778</v>
      </c>
      <c r="G784" s="131"/>
      <c r="H784" s="130"/>
      <c r="I784" s="130"/>
      <c r="J784" s="130"/>
      <c r="K784" s="126"/>
      <c r="L784" s="126"/>
      <c r="M784" s="126"/>
      <c r="N784" s="126"/>
      <c r="O784" s="128"/>
      <c r="P784" s="126">
        <v>806</v>
      </c>
      <c r="Q784" s="125">
        <v>3182</v>
      </c>
      <c r="R784" s="127"/>
      <c r="S784" s="126"/>
      <c r="T784" s="126"/>
      <c r="U784" s="126"/>
      <c r="V784" s="128"/>
      <c r="W784" s="126"/>
      <c r="X784" s="126"/>
      <c r="Y784" s="127"/>
      <c r="Z784" s="126"/>
      <c r="AA784" s="126"/>
      <c r="AB784" s="126"/>
      <c r="AC784" s="127"/>
      <c r="AD784" s="126"/>
      <c r="AE784" s="126"/>
      <c r="AF784" s="126"/>
      <c r="AG784" s="126"/>
      <c r="AH784" s="128"/>
    </row>
    <row r="785" spans="6:34" x14ac:dyDescent="0.25">
      <c r="F785" s="67">
        <f t="shared" si="12"/>
        <v>779</v>
      </c>
      <c r="G785" s="131"/>
      <c r="H785" s="130"/>
      <c r="I785" s="130"/>
      <c r="J785" s="130"/>
      <c r="K785" s="126"/>
      <c r="L785" s="126"/>
      <c r="M785" s="126"/>
      <c r="N785" s="126"/>
      <c r="O785" s="128"/>
      <c r="P785" s="126">
        <v>804</v>
      </c>
      <c r="Q785" s="125">
        <v>1</v>
      </c>
      <c r="R785" s="127"/>
      <c r="S785" s="126"/>
      <c r="T785" s="126"/>
      <c r="U785" s="126"/>
      <c r="V785" s="128"/>
      <c r="W785" s="126"/>
      <c r="X785" s="126"/>
      <c r="Y785" s="127"/>
      <c r="Z785" s="126"/>
      <c r="AA785" s="126"/>
      <c r="AB785" s="126"/>
      <c r="AC785" s="127"/>
      <c r="AD785" s="126"/>
      <c r="AE785" s="126"/>
      <c r="AF785" s="126"/>
      <c r="AG785" s="126"/>
      <c r="AH785" s="128"/>
    </row>
    <row r="786" spans="6:34" x14ac:dyDescent="0.25">
      <c r="F786" s="67">
        <f t="shared" si="12"/>
        <v>780</v>
      </c>
      <c r="G786" s="131"/>
      <c r="H786" s="130"/>
      <c r="I786" s="130"/>
      <c r="J786" s="130"/>
      <c r="K786" s="126"/>
      <c r="L786" s="126"/>
      <c r="M786" s="126"/>
      <c r="N786" s="126"/>
      <c r="O786" s="128"/>
      <c r="P786" s="126">
        <v>802</v>
      </c>
      <c r="Q786" s="125">
        <v>1040</v>
      </c>
      <c r="R786" s="127"/>
      <c r="S786" s="126"/>
      <c r="T786" s="126"/>
      <c r="U786" s="126"/>
      <c r="V786" s="128"/>
      <c r="W786" s="126"/>
      <c r="X786" s="126"/>
      <c r="Y786" s="127"/>
      <c r="Z786" s="126"/>
      <c r="AA786" s="126"/>
      <c r="AB786" s="126"/>
      <c r="AC786" s="127"/>
      <c r="AD786" s="126"/>
      <c r="AE786" s="126"/>
      <c r="AF786" s="126"/>
      <c r="AG786" s="126"/>
      <c r="AH786" s="128"/>
    </row>
    <row r="787" spans="6:34" x14ac:dyDescent="0.25">
      <c r="F787" s="67">
        <f t="shared" si="12"/>
        <v>781</v>
      </c>
      <c r="G787" s="131"/>
      <c r="H787" s="130"/>
      <c r="I787" s="130"/>
      <c r="J787" s="130"/>
      <c r="K787" s="126"/>
      <c r="L787" s="126"/>
      <c r="M787" s="126"/>
      <c r="N787" s="126"/>
      <c r="O787" s="128"/>
      <c r="P787" s="126">
        <v>800</v>
      </c>
      <c r="Q787" s="125">
        <v>658</v>
      </c>
      <c r="R787" s="127"/>
      <c r="S787" s="126"/>
      <c r="T787" s="126"/>
      <c r="U787" s="126"/>
      <c r="V787" s="128"/>
      <c r="W787" s="126"/>
      <c r="X787" s="126"/>
      <c r="Y787" s="127"/>
      <c r="Z787" s="126"/>
      <c r="AA787" s="126"/>
      <c r="AB787" s="126"/>
      <c r="AC787" s="127"/>
      <c r="AD787" s="126"/>
      <c r="AE787" s="126"/>
      <c r="AF787" s="126"/>
      <c r="AG787" s="126"/>
      <c r="AH787" s="128"/>
    </row>
    <row r="788" spans="6:34" x14ac:dyDescent="0.25">
      <c r="F788" s="67">
        <f t="shared" si="12"/>
        <v>782</v>
      </c>
      <c r="G788" s="131"/>
      <c r="H788" s="130"/>
      <c r="I788" s="130"/>
      <c r="J788" s="130"/>
      <c r="K788" s="126"/>
      <c r="L788" s="126"/>
      <c r="M788" s="126"/>
      <c r="N788" s="126"/>
      <c r="O788" s="128"/>
      <c r="P788" s="126">
        <v>796</v>
      </c>
      <c r="Q788" s="125">
        <v>638</v>
      </c>
      <c r="R788" s="127"/>
      <c r="S788" s="126"/>
      <c r="T788" s="126"/>
      <c r="U788" s="126"/>
      <c r="V788" s="128"/>
      <c r="W788" s="126"/>
      <c r="X788" s="126"/>
      <c r="Y788" s="127"/>
      <c r="Z788" s="126"/>
      <c r="AA788" s="126"/>
      <c r="AB788" s="126"/>
      <c r="AC788" s="127"/>
      <c r="AD788" s="126"/>
      <c r="AE788" s="126"/>
      <c r="AF788" s="126"/>
      <c r="AG788" s="126"/>
      <c r="AH788" s="128"/>
    </row>
    <row r="789" spans="6:34" x14ac:dyDescent="0.25">
      <c r="F789" s="67">
        <f t="shared" si="12"/>
        <v>783</v>
      </c>
      <c r="G789" s="131"/>
      <c r="H789" s="130"/>
      <c r="I789" s="130"/>
      <c r="J789" s="130"/>
      <c r="K789" s="126"/>
      <c r="L789" s="126"/>
      <c r="M789" s="126"/>
      <c r="N789" s="126"/>
      <c r="O789" s="128"/>
      <c r="P789" s="126">
        <v>796</v>
      </c>
      <c r="Q789" s="125">
        <v>3278</v>
      </c>
      <c r="R789" s="127"/>
      <c r="S789" s="126"/>
      <c r="T789" s="126"/>
      <c r="U789" s="126"/>
      <c r="V789" s="128"/>
      <c r="W789" s="126"/>
      <c r="X789" s="126"/>
      <c r="Y789" s="127"/>
      <c r="Z789" s="126"/>
      <c r="AA789" s="126"/>
      <c r="AB789" s="126"/>
      <c r="AC789" s="127"/>
      <c r="AD789" s="126"/>
      <c r="AE789" s="126"/>
      <c r="AF789" s="126"/>
      <c r="AG789" s="126"/>
      <c r="AH789" s="128"/>
    </row>
    <row r="790" spans="6:34" x14ac:dyDescent="0.25">
      <c r="F790" s="67">
        <f t="shared" si="12"/>
        <v>784</v>
      </c>
      <c r="G790" s="131"/>
      <c r="H790" s="130"/>
      <c r="I790" s="130"/>
      <c r="J790" s="130"/>
      <c r="K790" s="126"/>
      <c r="L790" s="126"/>
      <c r="M790" s="126"/>
      <c r="N790" s="126"/>
      <c r="O790" s="128"/>
      <c r="P790" s="126">
        <v>791</v>
      </c>
      <c r="Q790" s="125">
        <v>1280</v>
      </c>
      <c r="R790" s="127"/>
      <c r="S790" s="126"/>
      <c r="T790" s="126"/>
      <c r="U790" s="126"/>
      <c r="V790" s="128"/>
      <c r="W790" s="126"/>
      <c r="X790" s="126"/>
      <c r="Y790" s="127"/>
      <c r="Z790" s="126"/>
      <c r="AA790" s="126"/>
      <c r="AB790" s="126"/>
      <c r="AC790" s="127"/>
      <c r="AD790" s="126"/>
      <c r="AE790" s="126"/>
      <c r="AF790" s="126"/>
      <c r="AG790" s="126"/>
      <c r="AH790" s="128"/>
    </row>
    <row r="791" spans="6:34" x14ac:dyDescent="0.25">
      <c r="F791" s="67">
        <f t="shared" si="12"/>
        <v>785</v>
      </c>
      <c r="G791" s="131"/>
      <c r="H791" s="130"/>
      <c r="I791" s="130"/>
      <c r="J791" s="130"/>
      <c r="K791" s="126"/>
      <c r="L791" s="126"/>
      <c r="M791" s="126"/>
      <c r="N791" s="126"/>
      <c r="O791" s="128"/>
      <c r="P791" s="126">
        <v>790</v>
      </c>
      <c r="Q791" s="125">
        <v>41200</v>
      </c>
      <c r="R791" s="127"/>
      <c r="S791" s="126"/>
      <c r="T791" s="126"/>
      <c r="U791" s="126"/>
      <c r="V791" s="128"/>
      <c r="W791" s="126"/>
      <c r="X791" s="126"/>
      <c r="Y791" s="127"/>
      <c r="Z791" s="126"/>
      <c r="AA791" s="126"/>
      <c r="AB791" s="126"/>
      <c r="AC791" s="127"/>
      <c r="AD791" s="126"/>
      <c r="AE791" s="126"/>
      <c r="AF791" s="126"/>
      <c r="AG791" s="126"/>
      <c r="AH791" s="128"/>
    </row>
    <row r="792" spans="6:34" x14ac:dyDescent="0.25">
      <c r="F792" s="67">
        <f t="shared" si="12"/>
        <v>786</v>
      </c>
      <c r="G792" s="131"/>
      <c r="H792" s="130"/>
      <c r="I792" s="130"/>
      <c r="J792" s="130"/>
      <c r="K792" s="126"/>
      <c r="L792" s="126"/>
      <c r="M792" s="126"/>
      <c r="N792" s="126"/>
      <c r="O792" s="128"/>
      <c r="P792" s="126">
        <v>789</v>
      </c>
      <c r="Q792" s="125">
        <v>1411</v>
      </c>
      <c r="R792" s="127"/>
      <c r="S792" s="126"/>
      <c r="T792" s="126"/>
      <c r="U792" s="126"/>
      <c r="V792" s="128"/>
      <c r="W792" s="126"/>
      <c r="X792" s="126"/>
      <c r="Y792" s="127"/>
      <c r="Z792" s="126"/>
      <c r="AA792" s="126"/>
      <c r="AB792" s="126"/>
      <c r="AC792" s="127"/>
      <c r="AD792" s="126"/>
      <c r="AE792" s="126"/>
      <c r="AF792" s="126"/>
      <c r="AG792" s="126"/>
      <c r="AH792" s="128"/>
    </row>
    <row r="793" spans="6:34" x14ac:dyDescent="0.25">
      <c r="F793" s="67">
        <f t="shared" si="12"/>
        <v>787</v>
      </c>
      <c r="G793" s="131"/>
      <c r="H793" s="130"/>
      <c r="I793" s="130"/>
      <c r="J793" s="130"/>
      <c r="K793" s="126"/>
      <c r="L793" s="126"/>
      <c r="M793" s="126"/>
      <c r="N793" s="126"/>
      <c r="O793" s="128"/>
      <c r="P793" s="126">
        <v>787</v>
      </c>
      <c r="Q793" s="125">
        <v>692</v>
      </c>
      <c r="R793" s="127"/>
      <c r="S793" s="126"/>
      <c r="T793" s="126"/>
      <c r="U793" s="126"/>
      <c r="V793" s="128"/>
      <c r="W793" s="126"/>
      <c r="X793" s="126"/>
      <c r="Y793" s="127"/>
      <c r="Z793" s="126"/>
      <c r="AA793" s="126"/>
      <c r="AB793" s="126"/>
      <c r="AC793" s="127"/>
      <c r="AD793" s="126"/>
      <c r="AE793" s="126"/>
      <c r="AF793" s="126"/>
      <c r="AG793" s="126"/>
      <c r="AH793" s="128"/>
    </row>
    <row r="794" spans="6:34" x14ac:dyDescent="0.25">
      <c r="F794" s="67">
        <f t="shared" si="12"/>
        <v>788</v>
      </c>
      <c r="G794" s="131"/>
      <c r="H794" s="130"/>
      <c r="I794" s="130"/>
      <c r="J794" s="130"/>
      <c r="K794" s="126"/>
      <c r="L794" s="126"/>
      <c r="M794" s="126"/>
      <c r="N794" s="126"/>
      <c r="O794" s="128"/>
      <c r="P794" s="126">
        <v>784</v>
      </c>
      <c r="Q794" s="125">
        <v>919</v>
      </c>
      <c r="R794" s="127"/>
      <c r="S794" s="126"/>
      <c r="T794" s="126"/>
      <c r="U794" s="126"/>
      <c r="V794" s="128"/>
      <c r="W794" s="126"/>
      <c r="X794" s="126"/>
      <c r="Y794" s="127"/>
      <c r="Z794" s="126"/>
      <c r="AA794" s="126"/>
      <c r="AB794" s="126"/>
      <c r="AC794" s="127"/>
      <c r="AD794" s="126"/>
      <c r="AE794" s="126"/>
      <c r="AF794" s="126"/>
      <c r="AG794" s="126"/>
      <c r="AH794" s="128"/>
    </row>
    <row r="795" spans="6:34" x14ac:dyDescent="0.25">
      <c r="F795" s="67">
        <f t="shared" si="12"/>
        <v>789</v>
      </c>
      <c r="G795" s="131"/>
      <c r="H795" s="130"/>
      <c r="I795" s="130"/>
      <c r="J795" s="130"/>
      <c r="K795" s="126"/>
      <c r="L795" s="126"/>
      <c r="M795" s="126"/>
      <c r="N795" s="126"/>
      <c r="O795" s="128"/>
      <c r="P795" s="126">
        <v>782</v>
      </c>
      <c r="Q795" s="125">
        <v>358</v>
      </c>
      <c r="R795" s="127"/>
      <c r="S795" s="126"/>
      <c r="T795" s="126"/>
      <c r="U795" s="126"/>
      <c r="V795" s="128"/>
      <c r="W795" s="126"/>
      <c r="X795" s="126"/>
      <c r="Y795" s="127"/>
      <c r="Z795" s="126"/>
      <c r="AA795" s="126"/>
      <c r="AB795" s="126"/>
      <c r="AC795" s="127"/>
      <c r="AD795" s="126"/>
      <c r="AE795" s="126"/>
      <c r="AF795" s="126"/>
      <c r="AG795" s="126"/>
      <c r="AH795" s="128"/>
    </row>
    <row r="796" spans="6:34" x14ac:dyDescent="0.25">
      <c r="F796" s="67">
        <f t="shared" si="12"/>
        <v>790</v>
      </c>
      <c r="G796" s="131"/>
      <c r="H796" s="130"/>
      <c r="I796" s="130"/>
      <c r="J796" s="130"/>
      <c r="K796" s="126"/>
      <c r="L796" s="126"/>
      <c r="M796" s="126"/>
      <c r="N796" s="126"/>
      <c r="O796" s="128"/>
      <c r="P796" s="126">
        <v>780</v>
      </c>
      <c r="Q796" s="125">
        <v>1303</v>
      </c>
      <c r="R796" s="127"/>
      <c r="S796" s="126"/>
      <c r="T796" s="126"/>
      <c r="U796" s="126"/>
      <c r="V796" s="128"/>
      <c r="W796" s="126"/>
      <c r="X796" s="126"/>
      <c r="Y796" s="127"/>
      <c r="Z796" s="126"/>
      <c r="AA796" s="126"/>
      <c r="AB796" s="126"/>
      <c r="AC796" s="127"/>
      <c r="AD796" s="126"/>
      <c r="AE796" s="126"/>
      <c r="AF796" s="126"/>
      <c r="AG796" s="126"/>
      <c r="AH796" s="128"/>
    </row>
    <row r="797" spans="6:34" x14ac:dyDescent="0.25">
      <c r="F797" s="67">
        <f t="shared" si="12"/>
        <v>791</v>
      </c>
      <c r="G797" s="131"/>
      <c r="H797" s="130"/>
      <c r="I797" s="130"/>
      <c r="J797" s="130"/>
      <c r="K797" s="126"/>
      <c r="L797" s="126"/>
      <c r="M797" s="126"/>
      <c r="N797" s="126"/>
      <c r="O797" s="128"/>
      <c r="P797" s="126">
        <v>780</v>
      </c>
      <c r="Q797" s="125">
        <v>864</v>
      </c>
      <c r="R797" s="127"/>
      <c r="S797" s="126"/>
      <c r="T797" s="126"/>
      <c r="U797" s="126"/>
      <c r="V797" s="128"/>
      <c r="W797" s="126"/>
      <c r="X797" s="126"/>
      <c r="Y797" s="127"/>
      <c r="Z797" s="126"/>
      <c r="AA797" s="126"/>
      <c r="AB797" s="126"/>
      <c r="AC797" s="127"/>
      <c r="AD797" s="126"/>
      <c r="AE797" s="126"/>
      <c r="AF797" s="126"/>
      <c r="AG797" s="126"/>
      <c r="AH797" s="128"/>
    </row>
    <row r="798" spans="6:34" x14ac:dyDescent="0.25">
      <c r="F798" s="67">
        <f t="shared" si="12"/>
        <v>792</v>
      </c>
      <c r="G798" s="131"/>
      <c r="H798" s="130"/>
      <c r="I798" s="130"/>
      <c r="J798" s="130"/>
      <c r="K798" s="126"/>
      <c r="L798" s="126"/>
      <c r="M798" s="126"/>
      <c r="N798" s="126"/>
      <c r="O798" s="128"/>
      <c r="P798" s="126">
        <v>776</v>
      </c>
      <c r="Q798" s="125">
        <v>590</v>
      </c>
      <c r="R798" s="127"/>
      <c r="S798" s="126"/>
      <c r="T798" s="126"/>
      <c r="U798" s="126"/>
      <c r="V798" s="128"/>
      <c r="W798" s="126"/>
      <c r="X798" s="126"/>
      <c r="Y798" s="127"/>
      <c r="Z798" s="126"/>
      <c r="AA798" s="126"/>
      <c r="AB798" s="126"/>
      <c r="AC798" s="127"/>
      <c r="AD798" s="126"/>
      <c r="AE798" s="126"/>
      <c r="AF798" s="126"/>
      <c r="AG798" s="126"/>
      <c r="AH798" s="128"/>
    </row>
    <row r="799" spans="6:34" x14ac:dyDescent="0.25">
      <c r="F799" s="67">
        <f t="shared" si="12"/>
        <v>793</v>
      </c>
      <c r="G799" s="131"/>
      <c r="H799" s="130"/>
      <c r="I799" s="130"/>
      <c r="J799" s="130"/>
      <c r="K799" s="126"/>
      <c r="L799" s="126"/>
      <c r="M799" s="126"/>
      <c r="N799" s="126"/>
      <c r="O799" s="128"/>
      <c r="P799" s="126">
        <v>776</v>
      </c>
      <c r="Q799" s="125">
        <v>263</v>
      </c>
      <c r="R799" s="127"/>
      <c r="S799" s="126"/>
      <c r="T799" s="126"/>
      <c r="U799" s="126"/>
      <c r="V799" s="128"/>
      <c r="W799" s="126"/>
      <c r="X799" s="126"/>
      <c r="Y799" s="127"/>
      <c r="Z799" s="126"/>
      <c r="AA799" s="126"/>
      <c r="AB799" s="126"/>
      <c r="AC799" s="127"/>
      <c r="AD799" s="126"/>
      <c r="AE799" s="126"/>
      <c r="AF799" s="126"/>
      <c r="AG799" s="126"/>
      <c r="AH799" s="128"/>
    </row>
    <row r="800" spans="6:34" x14ac:dyDescent="0.25">
      <c r="F800" s="67">
        <f t="shared" si="12"/>
        <v>794</v>
      </c>
      <c r="G800" s="131"/>
      <c r="H800" s="130"/>
      <c r="I800" s="130"/>
      <c r="J800" s="130"/>
      <c r="K800" s="126"/>
      <c r="L800" s="126"/>
      <c r="M800" s="126"/>
      <c r="N800" s="126"/>
      <c r="O800" s="128"/>
      <c r="P800" s="126">
        <v>775</v>
      </c>
      <c r="Q800" s="125">
        <v>2474</v>
      </c>
      <c r="R800" s="127"/>
      <c r="S800" s="126"/>
      <c r="T800" s="126"/>
      <c r="U800" s="126"/>
      <c r="V800" s="128"/>
      <c r="W800" s="126"/>
      <c r="X800" s="126"/>
      <c r="Y800" s="127"/>
      <c r="Z800" s="126"/>
      <c r="AA800" s="126"/>
      <c r="AB800" s="126"/>
      <c r="AC800" s="127"/>
      <c r="AD800" s="126"/>
      <c r="AE800" s="126"/>
      <c r="AF800" s="126"/>
      <c r="AG800" s="126"/>
      <c r="AH800" s="128"/>
    </row>
    <row r="801" spans="6:34" x14ac:dyDescent="0.25">
      <c r="F801" s="67">
        <f t="shared" si="12"/>
        <v>795</v>
      </c>
      <c r="G801" s="131"/>
      <c r="H801" s="130"/>
      <c r="I801" s="130"/>
      <c r="J801" s="130"/>
      <c r="K801" s="126"/>
      <c r="L801" s="126"/>
      <c r="M801" s="126"/>
      <c r="N801" s="126"/>
      <c r="O801" s="128"/>
      <c r="P801" s="126">
        <v>773</v>
      </c>
      <c r="Q801" s="125">
        <v>937</v>
      </c>
      <c r="R801" s="127"/>
      <c r="S801" s="126"/>
      <c r="T801" s="126"/>
      <c r="U801" s="126"/>
      <c r="V801" s="128"/>
      <c r="W801" s="126"/>
      <c r="X801" s="126"/>
      <c r="Y801" s="127"/>
      <c r="Z801" s="126"/>
      <c r="AA801" s="126"/>
      <c r="AB801" s="126"/>
      <c r="AC801" s="127"/>
      <c r="AD801" s="126"/>
      <c r="AE801" s="126"/>
      <c r="AF801" s="126"/>
      <c r="AG801" s="126"/>
      <c r="AH801" s="128"/>
    </row>
    <row r="802" spans="6:34" x14ac:dyDescent="0.25">
      <c r="F802" s="67">
        <f t="shared" si="12"/>
        <v>796</v>
      </c>
      <c r="G802" s="131"/>
      <c r="H802" s="130"/>
      <c r="I802" s="130"/>
      <c r="J802" s="130"/>
      <c r="K802" s="126"/>
      <c r="L802" s="126"/>
      <c r="M802" s="126"/>
      <c r="N802" s="126"/>
      <c r="O802" s="128"/>
      <c r="P802" s="126">
        <v>771</v>
      </c>
      <c r="Q802" s="125">
        <v>2187</v>
      </c>
      <c r="R802" s="127"/>
      <c r="S802" s="126"/>
      <c r="T802" s="126"/>
      <c r="U802" s="126"/>
      <c r="V802" s="128"/>
      <c r="W802" s="126"/>
      <c r="X802" s="126"/>
      <c r="Y802" s="127"/>
      <c r="Z802" s="126"/>
      <c r="AA802" s="126"/>
      <c r="AB802" s="126"/>
      <c r="AC802" s="127"/>
      <c r="AD802" s="126"/>
      <c r="AE802" s="126"/>
      <c r="AF802" s="126"/>
      <c r="AG802" s="126"/>
      <c r="AH802" s="128"/>
    </row>
    <row r="803" spans="6:34" x14ac:dyDescent="0.25">
      <c r="F803" s="67">
        <f t="shared" si="12"/>
        <v>797</v>
      </c>
      <c r="G803" s="131"/>
      <c r="H803" s="130"/>
      <c r="I803" s="130"/>
      <c r="J803" s="130"/>
      <c r="K803" s="126"/>
      <c r="L803" s="126"/>
      <c r="M803" s="126"/>
      <c r="N803" s="126"/>
      <c r="O803" s="128"/>
      <c r="P803" s="126">
        <v>769</v>
      </c>
      <c r="Q803" s="125">
        <v>1652</v>
      </c>
      <c r="R803" s="127"/>
      <c r="S803" s="126"/>
      <c r="T803" s="126"/>
      <c r="U803" s="126"/>
      <c r="V803" s="128"/>
      <c r="W803" s="126"/>
      <c r="X803" s="126"/>
      <c r="Y803" s="127"/>
      <c r="Z803" s="126"/>
      <c r="AA803" s="126"/>
      <c r="AB803" s="126"/>
      <c r="AC803" s="127"/>
      <c r="AD803" s="126"/>
      <c r="AE803" s="126"/>
      <c r="AF803" s="126"/>
      <c r="AG803" s="126"/>
      <c r="AH803" s="128"/>
    </row>
    <row r="804" spans="6:34" x14ac:dyDescent="0.25">
      <c r="F804" s="67">
        <f t="shared" si="12"/>
        <v>798</v>
      </c>
      <c r="G804" s="131"/>
      <c r="H804" s="130"/>
      <c r="I804" s="130"/>
      <c r="J804" s="130"/>
      <c r="K804" s="126"/>
      <c r="L804" s="126"/>
      <c r="M804" s="126"/>
      <c r="N804" s="126"/>
      <c r="O804" s="128"/>
      <c r="P804" s="126">
        <v>769</v>
      </c>
      <c r="Q804" s="125">
        <v>682</v>
      </c>
      <c r="R804" s="127"/>
      <c r="S804" s="126"/>
      <c r="T804" s="126"/>
      <c r="U804" s="126"/>
      <c r="V804" s="128"/>
      <c r="W804" s="126"/>
      <c r="X804" s="126"/>
      <c r="Y804" s="127"/>
      <c r="Z804" s="126"/>
      <c r="AA804" s="126"/>
      <c r="AB804" s="126"/>
      <c r="AC804" s="127"/>
      <c r="AD804" s="126"/>
      <c r="AE804" s="126"/>
      <c r="AF804" s="126"/>
      <c r="AG804" s="126"/>
      <c r="AH804" s="128"/>
    </row>
    <row r="805" spans="6:34" x14ac:dyDescent="0.25">
      <c r="F805" s="67">
        <f t="shared" si="12"/>
        <v>799</v>
      </c>
      <c r="G805" s="131"/>
      <c r="H805" s="130"/>
      <c r="I805" s="130"/>
      <c r="J805" s="130"/>
      <c r="K805" s="126"/>
      <c r="L805" s="126"/>
      <c r="M805" s="126"/>
      <c r="N805" s="126"/>
      <c r="O805" s="128"/>
      <c r="P805" s="126">
        <v>768</v>
      </c>
      <c r="Q805" s="125">
        <v>419</v>
      </c>
      <c r="R805" s="127"/>
      <c r="S805" s="126"/>
      <c r="T805" s="126"/>
      <c r="U805" s="126"/>
      <c r="V805" s="128"/>
      <c r="W805" s="126"/>
      <c r="X805" s="126"/>
      <c r="Y805" s="127"/>
      <c r="Z805" s="126"/>
      <c r="AA805" s="126"/>
      <c r="AB805" s="126"/>
      <c r="AC805" s="127"/>
      <c r="AD805" s="126"/>
      <c r="AE805" s="126"/>
      <c r="AF805" s="126"/>
      <c r="AG805" s="126"/>
      <c r="AH805" s="128"/>
    </row>
    <row r="806" spans="6:34" x14ac:dyDescent="0.25">
      <c r="F806" s="67">
        <f t="shared" si="12"/>
        <v>800</v>
      </c>
      <c r="G806" s="131"/>
      <c r="H806" s="130"/>
      <c r="I806" s="130"/>
      <c r="J806" s="130"/>
      <c r="K806" s="126"/>
      <c r="L806" s="126"/>
      <c r="M806" s="126"/>
      <c r="N806" s="126"/>
      <c r="O806" s="128"/>
      <c r="P806" s="126">
        <v>766</v>
      </c>
      <c r="Q806" s="125">
        <v>1255</v>
      </c>
      <c r="R806" s="127"/>
      <c r="S806" s="126"/>
      <c r="T806" s="126"/>
      <c r="U806" s="126"/>
      <c r="V806" s="128"/>
      <c r="W806" s="126"/>
      <c r="X806" s="126"/>
      <c r="Y806" s="127"/>
      <c r="Z806" s="126"/>
      <c r="AA806" s="126"/>
      <c r="AB806" s="126"/>
      <c r="AC806" s="127"/>
      <c r="AD806" s="126"/>
      <c r="AE806" s="126"/>
      <c r="AF806" s="126"/>
      <c r="AG806" s="126"/>
      <c r="AH806" s="128"/>
    </row>
    <row r="807" spans="6:34" x14ac:dyDescent="0.25">
      <c r="F807" s="67">
        <f t="shared" si="12"/>
        <v>801</v>
      </c>
      <c r="G807" s="131"/>
      <c r="H807" s="130"/>
      <c r="I807" s="130"/>
      <c r="J807" s="130"/>
      <c r="K807" s="126"/>
      <c r="L807" s="126"/>
      <c r="M807" s="126"/>
      <c r="N807" s="126"/>
      <c r="O807" s="128"/>
      <c r="P807" s="126">
        <v>766</v>
      </c>
      <c r="Q807" s="125">
        <v>394</v>
      </c>
      <c r="R807" s="127"/>
      <c r="S807" s="126"/>
      <c r="T807" s="126"/>
      <c r="U807" s="126"/>
      <c r="V807" s="128"/>
      <c r="W807" s="126"/>
      <c r="X807" s="126"/>
      <c r="Y807" s="127"/>
      <c r="Z807" s="126"/>
      <c r="AA807" s="126"/>
      <c r="AB807" s="126"/>
      <c r="AC807" s="127"/>
      <c r="AD807" s="126"/>
      <c r="AE807" s="126"/>
      <c r="AF807" s="126"/>
      <c r="AG807" s="126"/>
      <c r="AH807" s="128"/>
    </row>
    <row r="808" spans="6:34" x14ac:dyDescent="0.25">
      <c r="F808" s="67">
        <f t="shared" si="12"/>
        <v>802</v>
      </c>
      <c r="G808" s="131"/>
      <c r="H808" s="130"/>
      <c r="I808" s="130"/>
      <c r="J808" s="130"/>
      <c r="K808" s="126"/>
      <c r="L808" s="126"/>
      <c r="M808" s="126"/>
      <c r="N808" s="126"/>
      <c r="O808" s="128"/>
      <c r="P808" s="126">
        <v>765</v>
      </c>
      <c r="Q808" s="125">
        <v>600</v>
      </c>
      <c r="R808" s="127"/>
      <c r="S808" s="126"/>
      <c r="T808" s="126"/>
      <c r="U808" s="126"/>
      <c r="V808" s="128"/>
      <c r="W808" s="126"/>
      <c r="X808" s="126"/>
      <c r="Y808" s="127"/>
      <c r="Z808" s="126"/>
      <c r="AA808" s="126"/>
      <c r="AB808" s="126"/>
      <c r="AC808" s="127"/>
      <c r="AD808" s="126"/>
      <c r="AE808" s="126"/>
      <c r="AF808" s="126"/>
      <c r="AG808" s="126"/>
      <c r="AH808" s="128"/>
    </row>
    <row r="809" spans="6:34" x14ac:dyDescent="0.25">
      <c r="F809" s="67">
        <f t="shared" si="12"/>
        <v>803</v>
      </c>
      <c r="G809" s="131"/>
      <c r="H809" s="130"/>
      <c r="I809" s="130"/>
      <c r="J809" s="130"/>
      <c r="K809" s="126"/>
      <c r="L809" s="126"/>
      <c r="M809" s="126"/>
      <c r="N809" s="126"/>
      <c r="O809" s="128"/>
      <c r="P809" s="126">
        <v>765</v>
      </c>
      <c r="Q809" s="125">
        <v>1501</v>
      </c>
      <c r="R809" s="127"/>
      <c r="S809" s="126"/>
      <c r="T809" s="126"/>
      <c r="U809" s="126"/>
      <c r="V809" s="128"/>
      <c r="W809" s="126"/>
      <c r="X809" s="126"/>
      <c r="Y809" s="127"/>
      <c r="Z809" s="126"/>
      <c r="AA809" s="126"/>
      <c r="AB809" s="126"/>
      <c r="AC809" s="127"/>
      <c r="AD809" s="126"/>
      <c r="AE809" s="126"/>
      <c r="AF809" s="126"/>
      <c r="AG809" s="126"/>
      <c r="AH809" s="128"/>
    </row>
    <row r="810" spans="6:34" x14ac:dyDescent="0.25">
      <c r="F810" s="67">
        <f t="shared" si="12"/>
        <v>804</v>
      </c>
      <c r="G810" s="131"/>
      <c r="H810" s="130"/>
      <c r="I810" s="130"/>
      <c r="J810" s="130"/>
      <c r="K810" s="126"/>
      <c r="L810" s="126"/>
      <c r="M810" s="126"/>
      <c r="N810" s="126"/>
      <c r="O810" s="128"/>
      <c r="P810" s="126">
        <v>765</v>
      </c>
      <c r="Q810" s="125">
        <v>832</v>
      </c>
      <c r="R810" s="127"/>
      <c r="S810" s="126"/>
      <c r="T810" s="126"/>
      <c r="U810" s="126"/>
      <c r="V810" s="128"/>
      <c r="W810" s="126"/>
      <c r="X810" s="126"/>
      <c r="Y810" s="127"/>
      <c r="Z810" s="126"/>
      <c r="AA810" s="126"/>
      <c r="AB810" s="126"/>
      <c r="AC810" s="127"/>
      <c r="AD810" s="126"/>
      <c r="AE810" s="126"/>
      <c r="AF810" s="126"/>
      <c r="AG810" s="126"/>
      <c r="AH810" s="128"/>
    </row>
    <row r="811" spans="6:34" x14ac:dyDescent="0.25">
      <c r="F811" s="67">
        <f t="shared" si="12"/>
        <v>805</v>
      </c>
      <c r="G811" s="131"/>
      <c r="H811" s="130"/>
      <c r="I811" s="130"/>
      <c r="J811" s="130"/>
      <c r="K811" s="126"/>
      <c r="L811" s="126"/>
      <c r="M811" s="126"/>
      <c r="N811" s="126"/>
      <c r="O811" s="128"/>
      <c r="P811" s="126">
        <v>763</v>
      </c>
      <c r="Q811" s="125">
        <v>556</v>
      </c>
      <c r="R811" s="127"/>
      <c r="S811" s="126"/>
      <c r="T811" s="126"/>
      <c r="U811" s="126"/>
      <c r="V811" s="128"/>
      <c r="W811" s="126"/>
      <c r="X811" s="126"/>
      <c r="Y811" s="127"/>
      <c r="Z811" s="126"/>
      <c r="AA811" s="126"/>
      <c r="AB811" s="126"/>
      <c r="AC811" s="127"/>
      <c r="AD811" s="126"/>
      <c r="AE811" s="126"/>
      <c r="AF811" s="126"/>
      <c r="AG811" s="126"/>
      <c r="AH811" s="128"/>
    </row>
    <row r="812" spans="6:34" x14ac:dyDescent="0.25">
      <c r="F812" s="67">
        <f t="shared" si="12"/>
        <v>806</v>
      </c>
      <c r="G812" s="131"/>
      <c r="H812" s="130"/>
      <c r="I812" s="130"/>
      <c r="J812" s="130"/>
      <c r="K812" s="126"/>
      <c r="L812" s="126"/>
      <c r="M812" s="126"/>
      <c r="N812" s="126"/>
      <c r="O812" s="128"/>
      <c r="P812" s="126">
        <v>763</v>
      </c>
      <c r="Q812" s="125">
        <v>1376</v>
      </c>
      <c r="R812" s="127"/>
      <c r="S812" s="126"/>
      <c r="T812" s="126"/>
      <c r="U812" s="126"/>
      <c r="V812" s="128"/>
      <c r="W812" s="126"/>
      <c r="X812" s="126"/>
      <c r="Y812" s="127"/>
      <c r="Z812" s="126"/>
      <c r="AA812" s="126"/>
      <c r="AB812" s="126"/>
      <c r="AC812" s="127"/>
      <c r="AD812" s="126"/>
      <c r="AE812" s="126"/>
      <c r="AF812" s="126"/>
      <c r="AG812" s="126"/>
      <c r="AH812" s="128"/>
    </row>
    <row r="813" spans="6:34" x14ac:dyDescent="0.25">
      <c r="F813" s="67">
        <f t="shared" si="12"/>
        <v>807</v>
      </c>
      <c r="G813" s="131"/>
      <c r="H813" s="130"/>
      <c r="I813" s="130"/>
      <c r="J813" s="130"/>
      <c r="K813" s="126"/>
      <c r="L813" s="126"/>
      <c r="M813" s="126"/>
      <c r="N813" s="126"/>
      <c r="O813" s="128"/>
      <c r="P813" s="126">
        <v>760</v>
      </c>
      <c r="Q813" s="125">
        <v>1028</v>
      </c>
      <c r="R813" s="127"/>
      <c r="S813" s="126"/>
      <c r="T813" s="126"/>
      <c r="U813" s="126"/>
      <c r="V813" s="128"/>
      <c r="W813" s="126"/>
      <c r="X813" s="126"/>
      <c r="Y813" s="127"/>
      <c r="Z813" s="126"/>
      <c r="AA813" s="126"/>
      <c r="AB813" s="126"/>
      <c r="AC813" s="127"/>
      <c r="AD813" s="126"/>
      <c r="AE813" s="126"/>
      <c r="AF813" s="126"/>
      <c r="AG813" s="126"/>
      <c r="AH813" s="128"/>
    </row>
    <row r="814" spans="6:34" x14ac:dyDescent="0.25">
      <c r="F814" s="67">
        <f t="shared" si="12"/>
        <v>808</v>
      </c>
      <c r="G814" s="131"/>
      <c r="H814" s="130"/>
      <c r="I814" s="130"/>
      <c r="J814" s="130"/>
      <c r="K814" s="126"/>
      <c r="L814" s="126"/>
      <c r="M814" s="126"/>
      <c r="N814" s="126"/>
      <c r="O814" s="128"/>
      <c r="P814" s="126">
        <v>760</v>
      </c>
      <c r="Q814" s="125">
        <v>21</v>
      </c>
      <c r="R814" s="127"/>
      <c r="S814" s="126"/>
      <c r="T814" s="126"/>
      <c r="U814" s="126"/>
      <c r="V814" s="128"/>
      <c r="W814" s="126"/>
      <c r="X814" s="126"/>
      <c r="Y814" s="127"/>
      <c r="Z814" s="126"/>
      <c r="AA814" s="126"/>
      <c r="AB814" s="126"/>
      <c r="AC814" s="127"/>
      <c r="AD814" s="126"/>
      <c r="AE814" s="126"/>
      <c r="AF814" s="126"/>
      <c r="AG814" s="126"/>
      <c r="AH814" s="128"/>
    </row>
    <row r="815" spans="6:34" x14ac:dyDescent="0.25">
      <c r="F815" s="67">
        <f t="shared" si="12"/>
        <v>809</v>
      </c>
      <c r="G815" s="131"/>
      <c r="H815" s="130"/>
      <c r="I815" s="130"/>
      <c r="J815" s="130"/>
      <c r="K815" s="126"/>
      <c r="L815" s="126"/>
      <c r="M815" s="126"/>
      <c r="N815" s="126"/>
      <c r="O815" s="128"/>
      <c r="P815" s="126">
        <v>760</v>
      </c>
      <c r="Q815" s="125">
        <v>11</v>
      </c>
      <c r="R815" s="127"/>
      <c r="S815" s="126"/>
      <c r="T815" s="126"/>
      <c r="U815" s="126"/>
      <c r="V815" s="128"/>
      <c r="W815" s="126"/>
      <c r="X815" s="126"/>
      <c r="Y815" s="127"/>
      <c r="Z815" s="126"/>
      <c r="AA815" s="126"/>
      <c r="AB815" s="126"/>
      <c r="AC815" s="127"/>
      <c r="AD815" s="126"/>
      <c r="AE815" s="126"/>
      <c r="AF815" s="126"/>
      <c r="AG815" s="126"/>
      <c r="AH815" s="128"/>
    </row>
    <row r="816" spans="6:34" x14ac:dyDescent="0.25">
      <c r="F816" s="67">
        <f t="shared" si="12"/>
        <v>810</v>
      </c>
      <c r="G816" s="131"/>
      <c r="H816" s="130"/>
      <c r="I816" s="130"/>
      <c r="J816" s="130"/>
      <c r="K816" s="126"/>
      <c r="L816" s="126"/>
      <c r="M816" s="126"/>
      <c r="N816" s="126"/>
      <c r="O816" s="128"/>
      <c r="P816" s="126">
        <v>759</v>
      </c>
      <c r="Q816" s="125">
        <v>463</v>
      </c>
      <c r="R816" s="127"/>
      <c r="S816" s="126"/>
      <c r="T816" s="126"/>
      <c r="U816" s="126"/>
      <c r="V816" s="128"/>
      <c r="W816" s="126"/>
      <c r="X816" s="126"/>
      <c r="Y816" s="127"/>
      <c r="Z816" s="126"/>
      <c r="AA816" s="126"/>
      <c r="AB816" s="126"/>
      <c r="AC816" s="127"/>
      <c r="AD816" s="126"/>
      <c r="AE816" s="126"/>
      <c r="AF816" s="126"/>
      <c r="AG816" s="126"/>
      <c r="AH816" s="128"/>
    </row>
    <row r="817" spans="6:34" x14ac:dyDescent="0.25">
      <c r="F817" s="67">
        <f t="shared" si="12"/>
        <v>811</v>
      </c>
      <c r="G817" s="131"/>
      <c r="H817" s="130"/>
      <c r="I817" s="130"/>
      <c r="J817" s="130"/>
      <c r="K817" s="126"/>
      <c r="L817" s="126"/>
      <c r="M817" s="126"/>
      <c r="N817" s="126"/>
      <c r="O817" s="128"/>
      <c r="P817" s="126">
        <v>758</v>
      </c>
      <c r="Q817" s="125">
        <v>6080</v>
      </c>
      <c r="R817" s="127"/>
      <c r="S817" s="126"/>
      <c r="T817" s="126"/>
      <c r="U817" s="126"/>
      <c r="V817" s="128"/>
      <c r="W817" s="126"/>
      <c r="X817" s="126"/>
      <c r="Y817" s="127"/>
      <c r="Z817" s="126"/>
      <c r="AA817" s="126"/>
      <c r="AB817" s="126"/>
      <c r="AC817" s="127"/>
      <c r="AD817" s="126"/>
      <c r="AE817" s="126"/>
      <c r="AF817" s="126"/>
      <c r="AG817" s="126"/>
      <c r="AH817" s="128"/>
    </row>
    <row r="818" spans="6:34" x14ac:dyDescent="0.25">
      <c r="F818" s="67">
        <f t="shared" si="12"/>
        <v>812</v>
      </c>
      <c r="G818" s="131"/>
      <c r="H818" s="130"/>
      <c r="I818" s="130"/>
      <c r="J818" s="130"/>
      <c r="K818" s="126"/>
      <c r="L818" s="126"/>
      <c r="M818" s="126"/>
      <c r="N818" s="126"/>
      <c r="O818" s="128"/>
      <c r="P818" s="126">
        <v>757</v>
      </c>
      <c r="Q818" s="125">
        <v>926</v>
      </c>
      <c r="R818" s="127"/>
      <c r="S818" s="126"/>
      <c r="T818" s="126"/>
      <c r="U818" s="126"/>
      <c r="V818" s="128"/>
      <c r="W818" s="126"/>
      <c r="X818" s="126"/>
      <c r="Y818" s="127"/>
      <c r="Z818" s="126"/>
      <c r="AA818" s="126"/>
      <c r="AB818" s="126"/>
      <c r="AC818" s="127"/>
      <c r="AD818" s="126"/>
      <c r="AE818" s="126"/>
      <c r="AF818" s="126"/>
      <c r="AG818" s="126"/>
      <c r="AH818" s="128"/>
    </row>
    <row r="819" spans="6:34" x14ac:dyDescent="0.25">
      <c r="F819" s="67">
        <f t="shared" si="12"/>
        <v>813</v>
      </c>
      <c r="G819" s="131"/>
      <c r="H819" s="130"/>
      <c r="I819" s="130"/>
      <c r="J819" s="130"/>
      <c r="K819" s="126"/>
      <c r="L819" s="126"/>
      <c r="M819" s="126"/>
      <c r="N819" s="126"/>
      <c r="O819" s="128"/>
      <c r="P819" s="126">
        <v>757</v>
      </c>
      <c r="Q819" s="125">
        <v>468</v>
      </c>
      <c r="R819" s="127"/>
      <c r="S819" s="126"/>
      <c r="T819" s="126"/>
      <c r="U819" s="126"/>
      <c r="V819" s="128"/>
      <c r="W819" s="126"/>
      <c r="X819" s="126"/>
      <c r="Y819" s="127"/>
      <c r="Z819" s="126"/>
      <c r="AA819" s="126"/>
      <c r="AB819" s="126"/>
      <c r="AC819" s="127"/>
      <c r="AD819" s="126"/>
      <c r="AE819" s="126"/>
      <c r="AF819" s="126"/>
      <c r="AG819" s="126"/>
      <c r="AH819" s="128"/>
    </row>
    <row r="820" spans="6:34" x14ac:dyDescent="0.25">
      <c r="F820" s="67">
        <f t="shared" si="12"/>
        <v>814</v>
      </c>
      <c r="G820" s="131"/>
      <c r="H820" s="130"/>
      <c r="I820" s="130"/>
      <c r="J820" s="130"/>
      <c r="K820" s="126"/>
      <c r="L820" s="126"/>
      <c r="M820" s="126"/>
      <c r="N820" s="126"/>
      <c r="O820" s="128"/>
      <c r="P820" s="126">
        <v>756</v>
      </c>
      <c r="Q820" s="125">
        <v>649</v>
      </c>
      <c r="R820" s="127"/>
      <c r="S820" s="126"/>
      <c r="T820" s="126"/>
      <c r="U820" s="126"/>
      <c r="V820" s="128"/>
      <c r="W820" s="126"/>
      <c r="X820" s="126"/>
      <c r="Y820" s="127"/>
      <c r="Z820" s="126"/>
      <c r="AA820" s="126"/>
      <c r="AB820" s="126"/>
      <c r="AC820" s="127"/>
      <c r="AD820" s="126"/>
      <c r="AE820" s="126"/>
      <c r="AF820" s="126"/>
      <c r="AG820" s="126"/>
      <c r="AH820" s="128"/>
    </row>
    <row r="821" spans="6:34" x14ac:dyDescent="0.25">
      <c r="F821" s="67">
        <f t="shared" si="12"/>
        <v>815</v>
      </c>
      <c r="G821" s="131"/>
      <c r="H821" s="130"/>
      <c r="I821" s="130"/>
      <c r="J821" s="130"/>
      <c r="K821" s="126"/>
      <c r="L821" s="126"/>
      <c r="M821" s="126"/>
      <c r="N821" s="126"/>
      <c r="O821" s="128"/>
      <c r="P821" s="126">
        <v>754</v>
      </c>
      <c r="Q821" s="125">
        <v>661</v>
      </c>
      <c r="R821" s="127"/>
      <c r="S821" s="126"/>
      <c r="T821" s="126"/>
      <c r="U821" s="126"/>
      <c r="V821" s="128"/>
      <c r="W821" s="126"/>
      <c r="X821" s="126"/>
      <c r="Y821" s="127"/>
      <c r="Z821" s="126"/>
      <c r="AA821" s="126"/>
      <c r="AB821" s="126"/>
      <c r="AC821" s="127"/>
      <c r="AD821" s="126"/>
      <c r="AE821" s="126"/>
      <c r="AF821" s="126"/>
      <c r="AG821" s="126"/>
      <c r="AH821" s="128"/>
    </row>
    <row r="822" spans="6:34" x14ac:dyDescent="0.25">
      <c r="F822" s="67">
        <f t="shared" si="12"/>
        <v>816</v>
      </c>
      <c r="G822" s="131"/>
      <c r="H822" s="130"/>
      <c r="I822" s="130"/>
      <c r="J822" s="130"/>
      <c r="K822" s="126"/>
      <c r="L822" s="126"/>
      <c r="M822" s="126"/>
      <c r="N822" s="126"/>
      <c r="O822" s="128"/>
      <c r="P822" s="126">
        <v>754</v>
      </c>
      <c r="Q822" s="125">
        <v>1982</v>
      </c>
      <c r="R822" s="127"/>
      <c r="S822" s="126"/>
      <c r="T822" s="126"/>
      <c r="U822" s="126"/>
      <c r="V822" s="128"/>
      <c r="W822" s="126"/>
      <c r="X822" s="126"/>
      <c r="Y822" s="127"/>
      <c r="Z822" s="126"/>
      <c r="AA822" s="126"/>
      <c r="AB822" s="126"/>
      <c r="AC822" s="127"/>
      <c r="AD822" s="126"/>
      <c r="AE822" s="126"/>
      <c r="AF822" s="126"/>
      <c r="AG822" s="126"/>
      <c r="AH822" s="128"/>
    </row>
    <row r="823" spans="6:34" x14ac:dyDescent="0.25">
      <c r="F823" s="67">
        <f t="shared" si="12"/>
        <v>817</v>
      </c>
      <c r="G823" s="131"/>
      <c r="H823" s="130"/>
      <c r="I823" s="130"/>
      <c r="J823" s="130"/>
      <c r="K823" s="126"/>
      <c r="L823" s="126"/>
      <c r="M823" s="126"/>
      <c r="N823" s="126"/>
      <c r="O823" s="128"/>
      <c r="P823" s="126">
        <v>754</v>
      </c>
      <c r="Q823" s="125">
        <v>780</v>
      </c>
      <c r="R823" s="127"/>
      <c r="S823" s="126"/>
      <c r="T823" s="126"/>
      <c r="U823" s="126"/>
      <c r="V823" s="128"/>
      <c r="W823" s="126"/>
      <c r="X823" s="126"/>
      <c r="Y823" s="127"/>
      <c r="Z823" s="126"/>
      <c r="AA823" s="126"/>
      <c r="AB823" s="126"/>
      <c r="AC823" s="127"/>
      <c r="AD823" s="126"/>
      <c r="AE823" s="126"/>
      <c r="AF823" s="126"/>
      <c r="AG823" s="126"/>
      <c r="AH823" s="128"/>
    </row>
    <row r="824" spans="6:34" x14ac:dyDescent="0.25">
      <c r="F824" s="67">
        <f t="shared" si="12"/>
        <v>818</v>
      </c>
      <c r="G824" s="131"/>
      <c r="H824" s="130"/>
      <c r="I824" s="130"/>
      <c r="J824" s="130"/>
      <c r="K824" s="126"/>
      <c r="L824" s="126"/>
      <c r="M824" s="126"/>
      <c r="N824" s="126"/>
      <c r="O824" s="128"/>
      <c r="P824" s="126">
        <v>749</v>
      </c>
      <c r="Q824" s="125">
        <v>281</v>
      </c>
      <c r="R824" s="127"/>
      <c r="S824" s="126"/>
      <c r="T824" s="126"/>
      <c r="U824" s="126"/>
      <c r="V824" s="128"/>
      <c r="W824" s="126"/>
      <c r="X824" s="126"/>
      <c r="Y824" s="127"/>
      <c r="Z824" s="126"/>
      <c r="AA824" s="126"/>
      <c r="AB824" s="126"/>
      <c r="AC824" s="127"/>
      <c r="AD824" s="126"/>
      <c r="AE824" s="126"/>
      <c r="AF824" s="126"/>
      <c r="AG824" s="126"/>
      <c r="AH824" s="128"/>
    </row>
    <row r="825" spans="6:34" x14ac:dyDescent="0.25">
      <c r="F825" s="67">
        <f t="shared" si="12"/>
        <v>819</v>
      </c>
      <c r="G825" s="131"/>
      <c r="H825" s="130"/>
      <c r="I825" s="130"/>
      <c r="J825" s="130"/>
      <c r="K825" s="126"/>
      <c r="L825" s="126"/>
      <c r="M825" s="126"/>
      <c r="N825" s="126"/>
      <c r="O825" s="128"/>
      <c r="P825" s="126">
        <v>747</v>
      </c>
      <c r="Q825" s="125">
        <v>27</v>
      </c>
      <c r="R825" s="127"/>
      <c r="S825" s="126"/>
      <c r="T825" s="126"/>
      <c r="U825" s="126"/>
      <c r="V825" s="128"/>
      <c r="W825" s="126"/>
      <c r="X825" s="126"/>
      <c r="Y825" s="127"/>
      <c r="Z825" s="126"/>
      <c r="AA825" s="126"/>
      <c r="AB825" s="126"/>
      <c r="AC825" s="127"/>
      <c r="AD825" s="126"/>
      <c r="AE825" s="126"/>
      <c r="AF825" s="126"/>
      <c r="AG825" s="126"/>
      <c r="AH825" s="128"/>
    </row>
    <row r="826" spans="6:34" x14ac:dyDescent="0.25">
      <c r="F826" s="67">
        <f t="shared" si="12"/>
        <v>820</v>
      </c>
      <c r="G826" s="131"/>
      <c r="H826" s="130"/>
      <c r="I826" s="130"/>
      <c r="J826" s="130"/>
      <c r="K826" s="126"/>
      <c r="L826" s="126"/>
      <c r="M826" s="126"/>
      <c r="N826" s="126"/>
      <c r="O826" s="128"/>
      <c r="P826" s="126">
        <v>747</v>
      </c>
      <c r="Q826" s="125">
        <v>555</v>
      </c>
      <c r="R826" s="127"/>
      <c r="S826" s="126"/>
      <c r="T826" s="126"/>
      <c r="U826" s="126"/>
      <c r="V826" s="128"/>
      <c r="W826" s="126"/>
      <c r="X826" s="126"/>
      <c r="Y826" s="127"/>
      <c r="Z826" s="126"/>
      <c r="AA826" s="126"/>
      <c r="AB826" s="126"/>
      <c r="AC826" s="127"/>
      <c r="AD826" s="126"/>
      <c r="AE826" s="126"/>
      <c r="AF826" s="126"/>
      <c r="AG826" s="126"/>
      <c r="AH826" s="128"/>
    </row>
    <row r="827" spans="6:34" x14ac:dyDescent="0.25">
      <c r="F827" s="67">
        <f t="shared" si="12"/>
        <v>821</v>
      </c>
      <c r="G827" s="131"/>
      <c r="H827" s="130"/>
      <c r="I827" s="130"/>
      <c r="J827" s="130"/>
      <c r="K827" s="126"/>
      <c r="L827" s="126"/>
      <c r="M827" s="126"/>
      <c r="N827" s="126"/>
      <c r="O827" s="128"/>
      <c r="P827" s="126">
        <v>744</v>
      </c>
      <c r="Q827" s="125">
        <v>169</v>
      </c>
      <c r="R827" s="127"/>
      <c r="S827" s="126"/>
      <c r="T827" s="126"/>
      <c r="U827" s="126"/>
      <c r="V827" s="128"/>
      <c r="W827" s="126"/>
      <c r="X827" s="126"/>
      <c r="Y827" s="127"/>
      <c r="Z827" s="126"/>
      <c r="AA827" s="126"/>
      <c r="AB827" s="126"/>
      <c r="AC827" s="127"/>
      <c r="AD827" s="126"/>
      <c r="AE827" s="126"/>
      <c r="AF827" s="126"/>
      <c r="AG827" s="126"/>
      <c r="AH827" s="128"/>
    </row>
    <row r="828" spans="6:34" x14ac:dyDescent="0.25">
      <c r="F828" s="67">
        <f t="shared" si="12"/>
        <v>822</v>
      </c>
      <c r="G828" s="131"/>
      <c r="H828" s="130"/>
      <c r="I828" s="130"/>
      <c r="J828" s="130"/>
      <c r="K828" s="126"/>
      <c r="L828" s="126"/>
      <c r="M828" s="126"/>
      <c r="N828" s="126"/>
      <c r="O828" s="128"/>
      <c r="P828" s="126">
        <v>744</v>
      </c>
      <c r="Q828" s="125">
        <v>904</v>
      </c>
      <c r="R828" s="127"/>
      <c r="S828" s="126"/>
      <c r="T828" s="126"/>
      <c r="U828" s="126"/>
      <c r="V828" s="128"/>
      <c r="W828" s="126"/>
      <c r="X828" s="126"/>
      <c r="Y828" s="127"/>
      <c r="Z828" s="126"/>
      <c r="AA828" s="126"/>
      <c r="AB828" s="126"/>
      <c r="AC828" s="127"/>
      <c r="AD828" s="126"/>
      <c r="AE828" s="126"/>
      <c r="AF828" s="126"/>
      <c r="AG828" s="126"/>
      <c r="AH828" s="128"/>
    </row>
    <row r="829" spans="6:34" x14ac:dyDescent="0.25">
      <c r="F829" s="67">
        <f t="shared" si="12"/>
        <v>823</v>
      </c>
      <c r="G829" s="131"/>
      <c r="H829" s="130"/>
      <c r="I829" s="130"/>
      <c r="J829" s="130"/>
      <c r="K829" s="126"/>
      <c r="L829" s="126"/>
      <c r="M829" s="126"/>
      <c r="N829" s="126"/>
      <c r="O829" s="128"/>
      <c r="P829" s="126">
        <v>744</v>
      </c>
      <c r="Q829" s="125">
        <v>1599</v>
      </c>
      <c r="R829" s="127"/>
      <c r="S829" s="126"/>
      <c r="T829" s="126"/>
      <c r="U829" s="126"/>
      <c r="V829" s="128"/>
      <c r="W829" s="126"/>
      <c r="X829" s="126"/>
      <c r="Y829" s="127"/>
      <c r="Z829" s="126"/>
      <c r="AA829" s="126"/>
      <c r="AB829" s="126"/>
      <c r="AC829" s="127"/>
      <c r="AD829" s="126"/>
      <c r="AE829" s="126"/>
      <c r="AF829" s="126"/>
      <c r="AG829" s="126"/>
      <c r="AH829" s="128"/>
    </row>
    <row r="830" spans="6:34" x14ac:dyDescent="0.25">
      <c r="F830" s="67">
        <f t="shared" si="12"/>
        <v>824</v>
      </c>
      <c r="G830" s="131"/>
      <c r="H830" s="130"/>
      <c r="I830" s="130"/>
      <c r="J830" s="130"/>
      <c r="K830" s="126"/>
      <c r="L830" s="126"/>
      <c r="M830" s="126"/>
      <c r="N830" s="126"/>
      <c r="O830" s="128"/>
      <c r="P830" s="126">
        <v>742</v>
      </c>
      <c r="Q830" s="125">
        <v>1638</v>
      </c>
      <c r="R830" s="127"/>
      <c r="S830" s="126"/>
      <c r="T830" s="126"/>
      <c r="U830" s="126"/>
      <c r="V830" s="128"/>
      <c r="W830" s="126"/>
      <c r="X830" s="126"/>
      <c r="Y830" s="127"/>
      <c r="Z830" s="126"/>
      <c r="AA830" s="126"/>
      <c r="AB830" s="126"/>
      <c r="AC830" s="127"/>
      <c r="AD830" s="126"/>
      <c r="AE830" s="126"/>
      <c r="AF830" s="126"/>
      <c r="AG830" s="126"/>
      <c r="AH830" s="128"/>
    </row>
    <row r="831" spans="6:34" x14ac:dyDescent="0.25">
      <c r="F831" s="67">
        <f t="shared" si="12"/>
        <v>825</v>
      </c>
      <c r="G831" s="131"/>
      <c r="H831" s="130"/>
      <c r="I831" s="130"/>
      <c r="J831" s="130"/>
      <c r="K831" s="126"/>
      <c r="L831" s="126"/>
      <c r="M831" s="126"/>
      <c r="N831" s="126"/>
      <c r="O831" s="128"/>
      <c r="P831" s="126">
        <v>742</v>
      </c>
      <c r="Q831" s="125">
        <v>1150</v>
      </c>
      <c r="R831" s="127"/>
      <c r="S831" s="126"/>
      <c r="T831" s="126"/>
      <c r="U831" s="126"/>
      <c r="V831" s="128"/>
      <c r="W831" s="126"/>
      <c r="X831" s="126"/>
      <c r="Y831" s="127"/>
      <c r="Z831" s="126"/>
      <c r="AA831" s="126"/>
      <c r="AB831" s="126"/>
      <c r="AC831" s="127"/>
      <c r="AD831" s="126"/>
      <c r="AE831" s="126"/>
      <c r="AF831" s="126"/>
      <c r="AG831" s="126"/>
      <c r="AH831" s="128"/>
    </row>
    <row r="832" spans="6:34" x14ac:dyDescent="0.25">
      <c r="F832" s="67">
        <f t="shared" si="12"/>
        <v>826</v>
      </c>
      <c r="G832" s="131"/>
      <c r="H832" s="130"/>
      <c r="I832" s="130"/>
      <c r="J832" s="130"/>
      <c r="K832" s="126"/>
      <c r="L832" s="126"/>
      <c r="M832" s="126"/>
      <c r="N832" s="126"/>
      <c r="O832" s="128"/>
      <c r="P832" s="126">
        <v>738</v>
      </c>
      <c r="Q832" s="125">
        <v>0</v>
      </c>
      <c r="R832" s="127"/>
      <c r="S832" s="126"/>
      <c r="T832" s="126"/>
      <c r="U832" s="126"/>
      <c r="V832" s="128"/>
      <c r="W832" s="126"/>
      <c r="X832" s="126"/>
      <c r="Y832" s="127"/>
      <c r="Z832" s="126"/>
      <c r="AA832" s="126"/>
      <c r="AB832" s="126"/>
      <c r="AC832" s="127"/>
      <c r="AD832" s="126"/>
      <c r="AE832" s="126"/>
      <c r="AF832" s="126"/>
      <c r="AG832" s="126"/>
      <c r="AH832" s="128"/>
    </row>
    <row r="833" spans="6:34" x14ac:dyDescent="0.25">
      <c r="F833" s="67">
        <f t="shared" si="12"/>
        <v>827</v>
      </c>
      <c r="G833" s="131"/>
      <c r="H833" s="130"/>
      <c r="I833" s="130"/>
      <c r="J833" s="130"/>
      <c r="K833" s="126"/>
      <c r="L833" s="126"/>
      <c r="M833" s="126"/>
      <c r="N833" s="126"/>
      <c r="O833" s="128"/>
      <c r="P833" s="126">
        <v>736</v>
      </c>
      <c r="Q833" s="125">
        <v>1329</v>
      </c>
      <c r="R833" s="127"/>
      <c r="S833" s="126"/>
      <c r="T833" s="126"/>
      <c r="U833" s="126"/>
      <c r="V833" s="128"/>
      <c r="W833" s="126"/>
      <c r="X833" s="126"/>
      <c r="Y833" s="127"/>
      <c r="Z833" s="126"/>
      <c r="AA833" s="126"/>
      <c r="AB833" s="126"/>
      <c r="AC833" s="127"/>
      <c r="AD833" s="126"/>
      <c r="AE833" s="126"/>
      <c r="AF833" s="126"/>
      <c r="AG833" s="126"/>
      <c r="AH833" s="128"/>
    </row>
    <row r="834" spans="6:34" x14ac:dyDescent="0.25">
      <c r="F834" s="67">
        <f t="shared" si="12"/>
        <v>828</v>
      </c>
      <c r="G834" s="131"/>
      <c r="H834" s="130"/>
      <c r="I834" s="130"/>
      <c r="J834" s="130"/>
      <c r="K834" s="126"/>
      <c r="L834" s="126"/>
      <c r="M834" s="126"/>
      <c r="N834" s="126"/>
      <c r="O834" s="128"/>
      <c r="P834" s="126">
        <v>734</v>
      </c>
      <c r="Q834" s="125">
        <v>1246</v>
      </c>
      <c r="R834" s="127"/>
      <c r="S834" s="126"/>
      <c r="T834" s="126"/>
      <c r="U834" s="126"/>
      <c r="V834" s="128"/>
      <c r="W834" s="126"/>
      <c r="X834" s="126"/>
      <c r="Y834" s="127"/>
      <c r="Z834" s="126"/>
      <c r="AA834" s="126"/>
      <c r="AB834" s="126"/>
      <c r="AC834" s="127"/>
      <c r="AD834" s="126"/>
      <c r="AE834" s="126"/>
      <c r="AF834" s="126"/>
      <c r="AG834" s="126"/>
      <c r="AH834" s="128"/>
    </row>
    <row r="835" spans="6:34" x14ac:dyDescent="0.25">
      <c r="F835" s="67">
        <f t="shared" si="12"/>
        <v>829</v>
      </c>
      <c r="G835" s="131"/>
      <c r="H835" s="130"/>
      <c r="I835" s="130"/>
      <c r="J835" s="130"/>
      <c r="K835" s="126"/>
      <c r="L835" s="126"/>
      <c r="M835" s="126"/>
      <c r="N835" s="126"/>
      <c r="O835" s="128"/>
      <c r="P835" s="126">
        <v>733</v>
      </c>
      <c r="Q835" s="125">
        <v>554</v>
      </c>
      <c r="R835" s="127"/>
      <c r="S835" s="126"/>
      <c r="T835" s="126"/>
      <c r="U835" s="126"/>
      <c r="V835" s="128"/>
      <c r="W835" s="126"/>
      <c r="X835" s="126"/>
      <c r="Y835" s="127"/>
      <c r="Z835" s="126"/>
      <c r="AA835" s="126"/>
      <c r="AB835" s="126"/>
      <c r="AC835" s="127"/>
      <c r="AD835" s="126"/>
      <c r="AE835" s="126"/>
      <c r="AF835" s="126"/>
      <c r="AG835" s="126"/>
      <c r="AH835" s="128"/>
    </row>
    <row r="836" spans="6:34" x14ac:dyDescent="0.25">
      <c r="F836" s="67">
        <f t="shared" si="12"/>
        <v>830</v>
      </c>
      <c r="G836" s="131"/>
      <c r="H836" s="130"/>
      <c r="I836" s="130"/>
      <c r="J836" s="130"/>
      <c r="K836" s="126"/>
      <c r="L836" s="126"/>
      <c r="M836" s="126"/>
      <c r="N836" s="126"/>
      <c r="O836" s="128"/>
      <c r="P836" s="126">
        <v>733</v>
      </c>
      <c r="Q836" s="125">
        <v>390</v>
      </c>
      <c r="R836" s="127"/>
      <c r="S836" s="126"/>
      <c r="T836" s="126"/>
      <c r="U836" s="126"/>
      <c r="V836" s="128"/>
      <c r="W836" s="126"/>
      <c r="X836" s="126"/>
      <c r="Y836" s="127"/>
      <c r="Z836" s="126"/>
      <c r="AA836" s="126"/>
      <c r="AB836" s="126"/>
      <c r="AC836" s="127"/>
      <c r="AD836" s="126"/>
      <c r="AE836" s="126"/>
      <c r="AF836" s="126"/>
      <c r="AG836" s="126"/>
      <c r="AH836" s="128"/>
    </row>
    <row r="837" spans="6:34" x14ac:dyDescent="0.25">
      <c r="F837" s="67">
        <f t="shared" si="12"/>
        <v>831</v>
      </c>
      <c r="G837" s="131"/>
      <c r="H837" s="130"/>
      <c r="I837" s="130"/>
      <c r="J837" s="130"/>
      <c r="K837" s="126"/>
      <c r="L837" s="126"/>
      <c r="M837" s="126"/>
      <c r="N837" s="126"/>
      <c r="O837" s="128"/>
      <c r="P837" s="126">
        <v>731</v>
      </c>
      <c r="Q837" s="125">
        <v>743</v>
      </c>
      <c r="R837" s="127"/>
      <c r="S837" s="126"/>
      <c r="T837" s="126"/>
      <c r="U837" s="126"/>
      <c r="V837" s="128"/>
      <c r="W837" s="126"/>
      <c r="X837" s="126"/>
      <c r="Y837" s="127"/>
      <c r="Z837" s="126"/>
      <c r="AA837" s="126"/>
      <c r="AB837" s="126"/>
      <c r="AC837" s="127"/>
      <c r="AD837" s="126"/>
      <c r="AE837" s="126"/>
      <c r="AF837" s="126"/>
      <c r="AG837" s="126"/>
      <c r="AH837" s="128"/>
    </row>
    <row r="838" spans="6:34" x14ac:dyDescent="0.25">
      <c r="F838" s="67">
        <f t="shared" si="12"/>
        <v>832</v>
      </c>
      <c r="G838" s="131"/>
      <c r="H838" s="130"/>
      <c r="I838" s="130"/>
      <c r="J838" s="130"/>
      <c r="K838" s="126"/>
      <c r="L838" s="126"/>
      <c r="M838" s="126"/>
      <c r="N838" s="126"/>
      <c r="O838" s="128"/>
      <c r="P838" s="126">
        <v>730</v>
      </c>
      <c r="Q838" s="125">
        <v>273</v>
      </c>
      <c r="R838" s="127"/>
      <c r="S838" s="126"/>
      <c r="T838" s="126"/>
      <c r="U838" s="126"/>
      <c r="V838" s="128"/>
      <c r="W838" s="126"/>
      <c r="X838" s="126"/>
      <c r="Y838" s="127"/>
      <c r="Z838" s="126"/>
      <c r="AA838" s="126"/>
      <c r="AB838" s="126"/>
      <c r="AC838" s="127"/>
      <c r="AD838" s="126"/>
      <c r="AE838" s="126"/>
      <c r="AF838" s="126"/>
      <c r="AG838" s="126"/>
      <c r="AH838" s="128"/>
    </row>
    <row r="839" spans="6:34" x14ac:dyDescent="0.25">
      <c r="F839" s="67">
        <f t="shared" si="12"/>
        <v>833</v>
      </c>
      <c r="G839" s="131"/>
      <c r="H839" s="130"/>
      <c r="I839" s="130"/>
      <c r="J839" s="130"/>
      <c r="K839" s="126"/>
      <c r="L839" s="126"/>
      <c r="M839" s="126"/>
      <c r="N839" s="126"/>
      <c r="O839" s="128"/>
      <c r="P839" s="126">
        <v>729</v>
      </c>
      <c r="Q839" s="125">
        <v>209</v>
      </c>
      <c r="R839" s="127"/>
      <c r="S839" s="126"/>
      <c r="T839" s="126"/>
      <c r="U839" s="126"/>
      <c r="V839" s="128"/>
      <c r="W839" s="126"/>
      <c r="X839" s="126"/>
      <c r="Y839" s="127"/>
      <c r="Z839" s="126"/>
      <c r="AA839" s="126"/>
      <c r="AB839" s="126"/>
      <c r="AC839" s="127"/>
      <c r="AD839" s="126"/>
      <c r="AE839" s="126"/>
      <c r="AF839" s="126"/>
      <c r="AG839" s="126"/>
      <c r="AH839" s="128"/>
    </row>
    <row r="840" spans="6:34" x14ac:dyDescent="0.25">
      <c r="F840" s="67">
        <f t="shared" si="12"/>
        <v>834</v>
      </c>
      <c r="G840" s="131"/>
      <c r="H840" s="130"/>
      <c r="I840" s="130"/>
      <c r="J840" s="130"/>
      <c r="K840" s="126"/>
      <c r="L840" s="126"/>
      <c r="M840" s="126"/>
      <c r="N840" s="126"/>
      <c r="O840" s="128"/>
      <c r="P840" s="126">
        <v>729</v>
      </c>
      <c r="Q840" s="125">
        <v>442</v>
      </c>
      <c r="R840" s="127"/>
      <c r="S840" s="126"/>
      <c r="T840" s="126"/>
      <c r="U840" s="126"/>
      <c r="V840" s="128"/>
      <c r="W840" s="126"/>
      <c r="X840" s="126"/>
      <c r="Y840" s="127"/>
      <c r="Z840" s="126"/>
      <c r="AA840" s="126"/>
      <c r="AB840" s="126"/>
      <c r="AC840" s="127"/>
      <c r="AD840" s="126"/>
      <c r="AE840" s="126"/>
      <c r="AF840" s="126"/>
      <c r="AG840" s="126"/>
      <c r="AH840" s="128"/>
    </row>
    <row r="841" spans="6:34" x14ac:dyDescent="0.25">
      <c r="F841" s="67">
        <f t="shared" ref="F841:F904" si="13">F840+1</f>
        <v>835</v>
      </c>
      <c r="G841" s="131"/>
      <c r="H841" s="130"/>
      <c r="I841" s="130"/>
      <c r="J841" s="130"/>
      <c r="K841" s="126"/>
      <c r="L841" s="126"/>
      <c r="M841" s="126"/>
      <c r="N841" s="126"/>
      <c r="O841" s="128"/>
      <c r="P841" s="126">
        <v>728</v>
      </c>
      <c r="Q841" s="125">
        <v>1017</v>
      </c>
      <c r="R841" s="127"/>
      <c r="S841" s="126"/>
      <c r="T841" s="126"/>
      <c r="U841" s="126"/>
      <c r="V841" s="128"/>
      <c r="W841" s="126"/>
      <c r="X841" s="126"/>
      <c r="Y841" s="127"/>
      <c r="Z841" s="126"/>
      <c r="AA841" s="126"/>
      <c r="AB841" s="126"/>
      <c r="AC841" s="127"/>
      <c r="AD841" s="126"/>
      <c r="AE841" s="126"/>
      <c r="AF841" s="126"/>
      <c r="AG841" s="126"/>
      <c r="AH841" s="128"/>
    </row>
    <row r="842" spans="6:34" x14ac:dyDescent="0.25">
      <c r="F842" s="67">
        <f t="shared" si="13"/>
        <v>836</v>
      </c>
      <c r="G842" s="131"/>
      <c r="H842" s="130"/>
      <c r="I842" s="130"/>
      <c r="J842" s="130"/>
      <c r="K842" s="126"/>
      <c r="L842" s="126"/>
      <c r="M842" s="126"/>
      <c r="N842" s="126"/>
      <c r="O842" s="128"/>
      <c r="P842" s="126">
        <v>726</v>
      </c>
      <c r="Q842" s="125">
        <v>945</v>
      </c>
      <c r="R842" s="127"/>
      <c r="S842" s="126"/>
      <c r="T842" s="126"/>
      <c r="U842" s="126"/>
      <c r="V842" s="128"/>
      <c r="W842" s="126"/>
      <c r="X842" s="126"/>
      <c r="Y842" s="127"/>
      <c r="Z842" s="126"/>
      <c r="AA842" s="126"/>
      <c r="AB842" s="126"/>
      <c r="AC842" s="127"/>
      <c r="AD842" s="126"/>
      <c r="AE842" s="126"/>
      <c r="AF842" s="126"/>
      <c r="AG842" s="126"/>
      <c r="AH842" s="128"/>
    </row>
    <row r="843" spans="6:34" x14ac:dyDescent="0.25">
      <c r="F843" s="67">
        <f t="shared" si="13"/>
        <v>837</v>
      </c>
      <c r="G843" s="131"/>
      <c r="H843" s="130"/>
      <c r="I843" s="130"/>
      <c r="J843" s="130"/>
      <c r="K843" s="126"/>
      <c r="L843" s="126"/>
      <c r="M843" s="126"/>
      <c r="N843" s="126"/>
      <c r="O843" s="128"/>
      <c r="P843" s="126">
        <v>722</v>
      </c>
      <c r="Q843" s="125">
        <v>939</v>
      </c>
      <c r="R843" s="127"/>
      <c r="S843" s="126"/>
      <c r="T843" s="126"/>
      <c r="U843" s="126"/>
      <c r="V843" s="128"/>
      <c r="W843" s="126"/>
      <c r="X843" s="126"/>
      <c r="Y843" s="127"/>
      <c r="Z843" s="126"/>
      <c r="AA843" s="126"/>
      <c r="AB843" s="126"/>
      <c r="AC843" s="127"/>
      <c r="AD843" s="126"/>
      <c r="AE843" s="126"/>
      <c r="AF843" s="126"/>
      <c r="AG843" s="126"/>
      <c r="AH843" s="128"/>
    </row>
    <row r="844" spans="6:34" x14ac:dyDescent="0.25">
      <c r="F844" s="67">
        <f t="shared" si="13"/>
        <v>838</v>
      </c>
      <c r="G844" s="131"/>
      <c r="H844" s="130"/>
      <c r="I844" s="130"/>
      <c r="J844" s="130"/>
      <c r="K844" s="126"/>
      <c r="L844" s="126"/>
      <c r="M844" s="126"/>
      <c r="N844" s="126"/>
      <c r="O844" s="128"/>
      <c r="P844" s="126">
        <v>720</v>
      </c>
      <c r="Q844" s="125">
        <v>245</v>
      </c>
      <c r="R844" s="127"/>
      <c r="S844" s="126"/>
      <c r="T844" s="126"/>
      <c r="U844" s="126"/>
      <c r="V844" s="128"/>
      <c r="W844" s="126"/>
      <c r="X844" s="126"/>
      <c r="Y844" s="127"/>
      <c r="Z844" s="126"/>
      <c r="AA844" s="126"/>
      <c r="AB844" s="126"/>
      <c r="AC844" s="127"/>
      <c r="AD844" s="126"/>
      <c r="AE844" s="126"/>
      <c r="AF844" s="126"/>
      <c r="AG844" s="126"/>
      <c r="AH844" s="128"/>
    </row>
    <row r="845" spans="6:34" x14ac:dyDescent="0.25">
      <c r="F845" s="67">
        <f t="shared" si="13"/>
        <v>839</v>
      </c>
      <c r="G845" s="131"/>
      <c r="H845" s="130"/>
      <c r="I845" s="130"/>
      <c r="J845" s="130"/>
      <c r="K845" s="126"/>
      <c r="L845" s="126"/>
      <c r="M845" s="126"/>
      <c r="N845" s="126"/>
      <c r="O845" s="128"/>
      <c r="P845" s="126">
        <v>720</v>
      </c>
      <c r="Q845" s="125">
        <v>579</v>
      </c>
      <c r="R845" s="127"/>
      <c r="S845" s="126"/>
      <c r="T845" s="126"/>
      <c r="U845" s="126"/>
      <c r="V845" s="128"/>
      <c r="W845" s="126"/>
      <c r="X845" s="126"/>
      <c r="Y845" s="127"/>
      <c r="Z845" s="126"/>
      <c r="AA845" s="126"/>
      <c r="AB845" s="126"/>
      <c r="AC845" s="127"/>
      <c r="AD845" s="126"/>
      <c r="AE845" s="126"/>
      <c r="AF845" s="126"/>
      <c r="AG845" s="126"/>
      <c r="AH845" s="128"/>
    </row>
    <row r="846" spans="6:34" x14ac:dyDescent="0.25">
      <c r="F846" s="67">
        <f t="shared" si="13"/>
        <v>840</v>
      </c>
      <c r="G846" s="131"/>
      <c r="H846" s="130"/>
      <c r="I846" s="130"/>
      <c r="J846" s="130"/>
      <c r="K846" s="126"/>
      <c r="L846" s="126"/>
      <c r="M846" s="126"/>
      <c r="N846" s="126"/>
      <c r="O846" s="128"/>
      <c r="P846" s="126">
        <v>719</v>
      </c>
      <c r="Q846" s="125">
        <v>1000</v>
      </c>
      <c r="R846" s="127"/>
      <c r="S846" s="126"/>
      <c r="T846" s="126"/>
      <c r="U846" s="126"/>
      <c r="V846" s="128"/>
      <c r="W846" s="126"/>
      <c r="X846" s="126"/>
      <c r="Y846" s="127"/>
      <c r="Z846" s="126"/>
      <c r="AA846" s="126"/>
      <c r="AB846" s="126"/>
      <c r="AC846" s="127"/>
      <c r="AD846" s="126"/>
      <c r="AE846" s="126"/>
      <c r="AF846" s="126"/>
      <c r="AG846" s="126"/>
      <c r="AH846" s="128"/>
    </row>
    <row r="847" spans="6:34" x14ac:dyDescent="0.25">
      <c r="F847" s="67">
        <f t="shared" si="13"/>
        <v>841</v>
      </c>
      <c r="G847" s="131"/>
      <c r="H847" s="130"/>
      <c r="I847" s="130"/>
      <c r="J847" s="130"/>
      <c r="K847" s="126"/>
      <c r="L847" s="126"/>
      <c r="M847" s="126"/>
      <c r="N847" s="126"/>
      <c r="O847" s="128"/>
      <c r="P847" s="126">
        <v>717</v>
      </c>
      <c r="Q847" s="125">
        <v>475</v>
      </c>
      <c r="R847" s="127"/>
      <c r="S847" s="126"/>
      <c r="T847" s="126"/>
      <c r="U847" s="126"/>
      <c r="V847" s="128"/>
      <c r="W847" s="126"/>
      <c r="X847" s="126"/>
      <c r="Y847" s="127"/>
      <c r="Z847" s="126"/>
      <c r="AA847" s="126"/>
      <c r="AB847" s="126"/>
      <c r="AC847" s="127"/>
      <c r="AD847" s="126"/>
      <c r="AE847" s="126"/>
      <c r="AF847" s="126"/>
      <c r="AG847" s="126"/>
      <c r="AH847" s="128"/>
    </row>
    <row r="848" spans="6:34" x14ac:dyDescent="0.25">
      <c r="F848" s="67">
        <f t="shared" si="13"/>
        <v>842</v>
      </c>
      <c r="G848" s="131"/>
      <c r="H848" s="130"/>
      <c r="I848" s="130"/>
      <c r="J848" s="130"/>
      <c r="K848" s="126"/>
      <c r="L848" s="126"/>
      <c r="M848" s="126"/>
      <c r="N848" s="126"/>
      <c r="O848" s="128"/>
      <c r="P848" s="126">
        <v>717</v>
      </c>
      <c r="Q848" s="125">
        <v>1810</v>
      </c>
      <c r="R848" s="127"/>
      <c r="S848" s="126"/>
      <c r="T848" s="126"/>
      <c r="U848" s="126"/>
      <c r="V848" s="128"/>
      <c r="W848" s="126"/>
      <c r="X848" s="126"/>
      <c r="Y848" s="127"/>
      <c r="Z848" s="126"/>
      <c r="AA848" s="126"/>
      <c r="AB848" s="126"/>
      <c r="AC848" s="127"/>
      <c r="AD848" s="126"/>
      <c r="AE848" s="126"/>
      <c r="AF848" s="126"/>
      <c r="AG848" s="126"/>
      <c r="AH848" s="128"/>
    </row>
    <row r="849" spans="6:34" x14ac:dyDescent="0.25">
      <c r="F849" s="67">
        <f t="shared" si="13"/>
        <v>843</v>
      </c>
      <c r="G849" s="131"/>
      <c r="H849" s="130"/>
      <c r="I849" s="130"/>
      <c r="J849" s="130"/>
      <c r="K849" s="126"/>
      <c r="L849" s="126"/>
      <c r="M849" s="126"/>
      <c r="N849" s="126"/>
      <c r="O849" s="128"/>
      <c r="P849" s="126">
        <v>714</v>
      </c>
      <c r="Q849" s="125">
        <v>119</v>
      </c>
      <c r="R849" s="127"/>
      <c r="S849" s="126"/>
      <c r="T849" s="126"/>
      <c r="U849" s="126"/>
      <c r="V849" s="128"/>
      <c r="W849" s="126"/>
      <c r="X849" s="126"/>
      <c r="Y849" s="127"/>
      <c r="Z849" s="126"/>
      <c r="AA849" s="126"/>
      <c r="AB849" s="126"/>
      <c r="AC849" s="127"/>
      <c r="AD849" s="126"/>
      <c r="AE849" s="126"/>
      <c r="AF849" s="126"/>
      <c r="AG849" s="126"/>
      <c r="AH849" s="128"/>
    </row>
    <row r="850" spans="6:34" x14ac:dyDescent="0.25">
      <c r="F850" s="67">
        <f t="shared" si="13"/>
        <v>844</v>
      </c>
      <c r="G850" s="131"/>
      <c r="H850" s="130"/>
      <c r="I850" s="130"/>
      <c r="J850" s="130"/>
      <c r="K850" s="126"/>
      <c r="L850" s="126"/>
      <c r="M850" s="126"/>
      <c r="N850" s="126"/>
      <c r="O850" s="128"/>
      <c r="P850" s="126">
        <v>713</v>
      </c>
      <c r="Q850" s="125">
        <v>160</v>
      </c>
      <c r="R850" s="127"/>
      <c r="S850" s="126"/>
      <c r="T850" s="126"/>
      <c r="U850" s="126"/>
      <c r="V850" s="128"/>
      <c r="W850" s="126"/>
      <c r="X850" s="126"/>
      <c r="Y850" s="127"/>
      <c r="Z850" s="126"/>
      <c r="AA850" s="126"/>
      <c r="AB850" s="126"/>
      <c r="AC850" s="127"/>
      <c r="AD850" s="126"/>
      <c r="AE850" s="126"/>
      <c r="AF850" s="126"/>
      <c r="AG850" s="126"/>
      <c r="AH850" s="128"/>
    </row>
    <row r="851" spans="6:34" x14ac:dyDescent="0.25">
      <c r="F851" s="67">
        <f t="shared" si="13"/>
        <v>845</v>
      </c>
      <c r="G851" s="131"/>
      <c r="H851" s="130"/>
      <c r="I851" s="130"/>
      <c r="J851" s="130"/>
      <c r="K851" s="126"/>
      <c r="L851" s="126"/>
      <c r="M851" s="126"/>
      <c r="N851" s="126"/>
      <c r="O851" s="128"/>
      <c r="P851" s="126">
        <v>709</v>
      </c>
      <c r="Q851" s="125">
        <v>1103</v>
      </c>
      <c r="R851" s="127"/>
      <c r="S851" s="126"/>
      <c r="T851" s="126"/>
      <c r="U851" s="126"/>
      <c r="V851" s="128"/>
      <c r="W851" s="126"/>
      <c r="X851" s="126"/>
      <c r="Y851" s="127"/>
      <c r="Z851" s="126"/>
      <c r="AA851" s="126"/>
      <c r="AB851" s="126"/>
      <c r="AC851" s="127"/>
      <c r="AD851" s="126"/>
      <c r="AE851" s="126"/>
      <c r="AF851" s="126"/>
      <c r="AG851" s="126"/>
      <c r="AH851" s="128"/>
    </row>
    <row r="852" spans="6:34" x14ac:dyDescent="0.25">
      <c r="F852" s="67">
        <f t="shared" si="13"/>
        <v>846</v>
      </c>
      <c r="G852" s="131"/>
      <c r="H852" s="130"/>
      <c r="I852" s="130"/>
      <c r="J852" s="130"/>
      <c r="K852" s="126"/>
      <c r="L852" s="126"/>
      <c r="M852" s="126"/>
      <c r="N852" s="126"/>
      <c r="O852" s="128"/>
      <c r="P852" s="126">
        <v>708</v>
      </c>
      <c r="Q852" s="125">
        <v>0</v>
      </c>
      <c r="R852" s="127"/>
      <c r="S852" s="126"/>
      <c r="T852" s="126"/>
      <c r="U852" s="126"/>
      <c r="V852" s="128"/>
      <c r="W852" s="126"/>
      <c r="X852" s="126"/>
      <c r="Y852" s="127"/>
      <c r="Z852" s="126"/>
      <c r="AA852" s="126"/>
      <c r="AB852" s="126"/>
      <c r="AC852" s="127"/>
      <c r="AD852" s="126"/>
      <c r="AE852" s="126"/>
      <c r="AF852" s="126"/>
      <c r="AG852" s="126"/>
      <c r="AH852" s="128"/>
    </row>
    <row r="853" spans="6:34" x14ac:dyDescent="0.25">
      <c r="F853" s="67">
        <f t="shared" si="13"/>
        <v>847</v>
      </c>
      <c r="G853" s="131"/>
      <c r="H853" s="130"/>
      <c r="I853" s="130"/>
      <c r="J853" s="130"/>
      <c r="K853" s="126"/>
      <c r="L853" s="126"/>
      <c r="M853" s="126"/>
      <c r="N853" s="126"/>
      <c r="O853" s="128"/>
      <c r="P853" s="126">
        <v>706</v>
      </c>
      <c r="Q853" s="125">
        <v>590</v>
      </c>
      <c r="R853" s="127"/>
      <c r="S853" s="126"/>
      <c r="T853" s="126"/>
      <c r="U853" s="126"/>
      <c r="V853" s="128"/>
      <c r="W853" s="126"/>
      <c r="X853" s="126"/>
      <c r="Y853" s="127"/>
      <c r="Z853" s="126"/>
      <c r="AA853" s="126"/>
      <c r="AB853" s="126"/>
      <c r="AC853" s="127"/>
      <c r="AD853" s="126"/>
      <c r="AE853" s="126"/>
      <c r="AF853" s="126"/>
      <c r="AG853" s="126"/>
      <c r="AH853" s="128"/>
    </row>
    <row r="854" spans="6:34" x14ac:dyDescent="0.25">
      <c r="F854" s="67">
        <f t="shared" si="13"/>
        <v>848</v>
      </c>
      <c r="G854" s="131"/>
      <c r="H854" s="130"/>
      <c r="I854" s="130"/>
      <c r="J854" s="130"/>
      <c r="K854" s="126"/>
      <c r="L854" s="126"/>
      <c r="M854" s="126"/>
      <c r="N854" s="126"/>
      <c r="O854" s="128"/>
      <c r="P854" s="126">
        <v>705</v>
      </c>
      <c r="Q854" s="125">
        <v>451</v>
      </c>
      <c r="R854" s="127"/>
      <c r="S854" s="126"/>
      <c r="T854" s="126"/>
      <c r="U854" s="126"/>
      <c r="V854" s="128"/>
      <c r="W854" s="126"/>
      <c r="X854" s="126"/>
      <c r="Y854" s="127"/>
      <c r="Z854" s="126"/>
      <c r="AA854" s="126"/>
      <c r="AB854" s="126"/>
      <c r="AC854" s="127"/>
      <c r="AD854" s="126"/>
      <c r="AE854" s="126"/>
      <c r="AF854" s="126"/>
      <c r="AG854" s="126"/>
      <c r="AH854" s="128"/>
    </row>
    <row r="855" spans="6:34" x14ac:dyDescent="0.25">
      <c r="F855" s="67">
        <f t="shared" si="13"/>
        <v>849</v>
      </c>
      <c r="G855" s="131"/>
      <c r="H855" s="130"/>
      <c r="I855" s="130"/>
      <c r="J855" s="130"/>
      <c r="K855" s="126"/>
      <c r="L855" s="126"/>
      <c r="M855" s="126"/>
      <c r="N855" s="126"/>
      <c r="O855" s="128"/>
      <c r="P855" s="126">
        <v>704</v>
      </c>
      <c r="Q855" s="125">
        <v>11600</v>
      </c>
      <c r="R855" s="127"/>
      <c r="S855" s="126"/>
      <c r="T855" s="126"/>
      <c r="U855" s="126"/>
      <c r="V855" s="128"/>
      <c r="W855" s="126"/>
      <c r="X855" s="126"/>
      <c r="Y855" s="127"/>
      <c r="Z855" s="126"/>
      <c r="AA855" s="126"/>
      <c r="AB855" s="126"/>
      <c r="AC855" s="127"/>
      <c r="AD855" s="126"/>
      <c r="AE855" s="126"/>
      <c r="AF855" s="126"/>
      <c r="AG855" s="126"/>
      <c r="AH855" s="128"/>
    </row>
    <row r="856" spans="6:34" x14ac:dyDescent="0.25">
      <c r="F856" s="67">
        <f t="shared" si="13"/>
        <v>850</v>
      </c>
      <c r="G856" s="131"/>
      <c r="H856" s="130"/>
      <c r="I856" s="130"/>
      <c r="J856" s="130"/>
      <c r="K856" s="126"/>
      <c r="L856" s="126"/>
      <c r="M856" s="126"/>
      <c r="N856" s="126"/>
      <c r="O856" s="128"/>
      <c r="P856" s="126">
        <v>703</v>
      </c>
      <c r="Q856" s="125">
        <v>14063</v>
      </c>
      <c r="R856" s="127"/>
      <c r="S856" s="126"/>
      <c r="T856" s="126"/>
      <c r="U856" s="126"/>
      <c r="V856" s="128"/>
      <c r="W856" s="126"/>
      <c r="X856" s="126"/>
      <c r="Y856" s="127"/>
      <c r="Z856" s="126"/>
      <c r="AA856" s="126"/>
      <c r="AB856" s="126"/>
      <c r="AC856" s="127"/>
      <c r="AD856" s="126"/>
      <c r="AE856" s="126"/>
      <c r="AF856" s="126"/>
      <c r="AG856" s="126"/>
      <c r="AH856" s="128"/>
    </row>
    <row r="857" spans="6:34" x14ac:dyDescent="0.25">
      <c r="F857" s="67">
        <f t="shared" si="13"/>
        <v>851</v>
      </c>
      <c r="G857" s="131"/>
      <c r="H857" s="130"/>
      <c r="I857" s="130"/>
      <c r="J857" s="130"/>
      <c r="K857" s="126"/>
      <c r="L857" s="126"/>
      <c r="M857" s="126"/>
      <c r="N857" s="126"/>
      <c r="O857" s="128"/>
      <c r="P857" s="126">
        <v>703</v>
      </c>
      <c r="Q857" s="125">
        <v>134</v>
      </c>
      <c r="R857" s="127"/>
      <c r="S857" s="126"/>
      <c r="T857" s="126"/>
      <c r="U857" s="126"/>
      <c r="V857" s="128"/>
      <c r="W857" s="126"/>
      <c r="X857" s="126"/>
      <c r="Y857" s="127"/>
      <c r="Z857" s="126"/>
      <c r="AA857" s="126"/>
      <c r="AB857" s="126"/>
      <c r="AC857" s="127"/>
      <c r="AD857" s="126"/>
      <c r="AE857" s="126"/>
      <c r="AF857" s="126"/>
      <c r="AG857" s="126"/>
      <c r="AH857" s="128"/>
    </row>
    <row r="858" spans="6:34" x14ac:dyDescent="0.25">
      <c r="F858" s="67">
        <f t="shared" si="13"/>
        <v>852</v>
      </c>
      <c r="G858" s="131"/>
      <c r="H858" s="130"/>
      <c r="I858" s="130"/>
      <c r="J858" s="130"/>
      <c r="K858" s="126"/>
      <c r="L858" s="126"/>
      <c r="M858" s="126"/>
      <c r="N858" s="126"/>
      <c r="O858" s="128"/>
      <c r="P858" s="126">
        <v>703</v>
      </c>
      <c r="Q858" s="125">
        <v>760</v>
      </c>
      <c r="R858" s="127"/>
      <c r="S858" s="126"/>
      <c r="T858" s="126"/>
      <c r="U858" s="126"/>
      <c r="V858" s="128"/>
      <c r="W858" s="126"/>
      <c r="X858" s="126"/>
      <c r="Y858" s="127"/>
      <c r="Z858" s="126"/>
      <c r="AA858" s="126"/>
      <c r="AB858" s="126"/>
      <c r="AC858" s="127"/>
      <c r="AD858" s="126"/>
      <c r="AE858" s="126"/>
      <c r="AF858" s="126"/>
      <c r="AG858" s="126"/>
      <c r="AH858" s="128"/>
    </row>
    <row r="859" spans="6:34" x14ac:dyDescent="0.25">
      <c r="F859" s="67">
        <f t="shared" si="13"/>
        <v>853</v>
      </c>
      <c r="G859" s="131"/>
      <c r="H859" s="130"/>
      <c r="I859" s="130"/>
      <c r="J859" s="130"/>
      <c r="K859" s="126"/>
      <c r="L859" s="126"/>
      <c r="M859" s="126"/>
      <c r="N859" s="126"/>
      <c r="O859" s="128"/>
      <c r="P859" s="126">
        <v>701</v>
      </c>
      <c r="Q859" s="125">
        <v>16</v>
      </c>
      <c r="R859" s="127"/>
      <c r="S859" s="126"/>
      <c r="T859" s="126"/>
      <c r="U859" s="126"/>
      <c r="V859" s="128"/>
      <c r="W859" s="126"/>
      <c r="X859" s="126"/>
      <c r="Y859" s="127"/>
      <c r="Z859" s="126"/>
      <c r="AA859" s="126"/>
      <c r="AB859" s="126"/>
      <c r="AC859" s="127"/>
      <c r="AD859" s="126"/>
      <c r="AE859" s="126"/>
      <c r="AF859" s="126"/>
      <c r="AG859" s="126"/>
      <c r="AH859" s="128"/>
    </row>
    <row r="860" spans="6:34" x14ac:dyDescent="0.25">
      <c r="F860" s="67">
        <f t="shared" si="13"/>
        <v>854</v>
      </c>
      <c r="G860" s="131"/>
      <c r="H860" s="130"/>
      <c r="I860" s="130"/>
      <c r="J860" s="130"/>
      <c r="K860" s="126"/>
      <c r="L860" s="126"/>
      <c r="M860" s="126"/>
      <c r="N860" s="126"/>
      <c r="O860" s="128"/>
      <c r="P860" s="126">
        <v>701</v>
      </c>
      <c r="Q860" s="125">
        <v>0</v>
      </c>
      <c r="R860" s="127"/>
      <c r="S860" s="126"/>
      <c r="T860" s="126"/>
      <c r="U860" s="126"/>
      <c r="V860" s="128"/>
      <c r="W860" s="126"/>
      <c r="X860" s="126"/>
      <c r="Y860" s="127"/>
      <c r="Z860" s="126"/>
      <c r="AA860" s="126"/>
      <c r="AB860" s="126"/>
      <c r="AC860" s="127"/>
      <c r="AD860" s="126"/>
      <c r="AE860" s="126"/>
      <c r="AF860" s="126"/>
      <c r="AG860" s="126"/>
      <c r="AH860" s="128"/>
    </row>
    <row r="861" spans="6:34" x14ac:dyDescent="0.25">
      <c r="F861" s="67">
        <f t="shared" si="13"/>
        <v>855</v>
      </c>
      <c r="G861" s="131"/>
      <c r="H861" s="130"/>
      <c r="I861" s="130"/>
      <c r="J861" s="130"/>
      <c r="K861" s="126"/>
      <c r="L861" s="126"/>
      <c r="M861" s="126"/>
      <c r="N861" s="126"/>
      <c r="O861" s="128"/>
      <c r="P861" s="126">
        <v>700</v>
      </c>
      <c r="Q861" s="125">
        <v>608</v>
      </c>
      <c r="R861" s="127"/>
      <c r="S861" s="126"/>
      <c r="T861" s="126"/>
      <c r="U861" s="126"/>
      <c r="V861" s="128"/>
      <c r="W861" s="126"/>
      <c r="X861" s="126"/>
      <c r="Y861" s="127"/>
      <c r="Z861" s="126"/>
      <c r="AA861" s="126"/>
      <c r="AB861" s="126"/>
      <c r="AC861" s="127"/>
      <c r="AD861" s="126"/>
      <c r="AE861" s="126"/>
      <c r="AF861" s="126"/>
      <c r="AG861" s="126"/>
      <c r="AH861" s="128"/>
    </row>
    <row r="862" spans="6:34" x14ac:dyDescent="0.25">
      <c r="F862" s="67">
        <f t="shared" si="13"/>
        <v>856</v>
      </c>
      <c r="G862" s="131"/>
      <c r="H862" s="130"/>
      <c r="I862" s="130"/>
      <c r="J862" s="130"/>
      <c r="K862" s="126"/>
      <c r="L862" s="126"/>
      <c r="M862" s="126"/>
      <c r="N862" s="126"/>
      <c r="O862" s="128"/>
      <c r="P862" s="126">
        <v>699</v>
      </c>
      <c r="Q862" s="125">
        <v>634</v>
      </c>
      <c r="R862" s="127"/>
      <c r="S862" s="126"/>
      <c r="T862" s="126"/>
      <c r="U862" s="126"/>
      <c r="V862" s="128"/>
      <c r="W862" s="126"/>
      <c r="X862" s="126"/>
      <c r="Y862" s="127"/>
      <c r="Z862" s="126"/>
      <c r="AA862" s="126"/>
      <c r="AB862" s="126"/>
      <c r="AC862" s="127"/>
      <c r="AD862" s="126"/>
      <c r="AE862" s="126"/>
      <c r="AF862" s="126"/>
      <c r="AG862" s="126"/>
      <c r="AH862" s="128"/>
    </row>
    <row r="863" spans="6:34" x14ac:dyDescent="0.25">
      <c r="F863" s="67">
        <f t="shared" si="13"/>
        <v>857</v>
      </c>
      <c r="G863" s="131"/>
      <c r="H863" s="130"/>
      <c r="I863" s="130"/>
      <c r="J863" s="130"/>
      <c r="K863" s="126"/>
      <c r="L863" s="126"/>
      <c r="M863" s="126"/>
      <c r="N863" s="126"/>
      <c r="O863" s="128"/>
      <c r="P863" s="126">
        <v>698</v>
      </c>
      <c r="Q863" s="125">
        <v>642</v>
      </c>
      <c r="R863" s="127"/>
      <c r="S863" s="126"/>
      <c r="T863" s="126"/>
      <c r="U863" s="126"/>
      <c r="V863" s="128"/>
      <c r="W863" s="126"/>
      <c r="X863" s="126"/>
      <c r="Y863" s="127"/>
      <c r="Z863" s="126"/>
      <c r="AA863" s="126"/>
      <c r="AB863" s="126"/>
      <c r="AC863" s="127"/>
      <c r="AD863" s="126"/>
      <c r="AE863" s="126"/>
      <c r="AF863" s="126"/>
      <c r="AG863" s="126"/>
      <c r="AH863" s="128"/>
    </row>
    <row r="864" spans="6:34" x14ac:dyDescent="0.25">
      <c r="F864" s="67">
        <f t="shared" si="13"/>
        <v>858</v>
      </c>
      <c r="G864" s="131"/>
      <c r="H864" s="130"/>
      <c r="I864" s="130"/>
      <c r="J864" s="130"/>
      <c r="K864" s="126"/>
      <c r="L864" s="126"/>
      <c r="M864" s="126"/>
      <c r="N864" s="126"/>
      <c r="O864" s="128"/>
      <c r="P864" s="126">
        <v>695</v>
      </c>
      <c r="Q864" s="125">
        <v>293</v>
      </c>
      <c r="R864" s="127"/>
      <c r="S864" s="126"/>
      <c r="T864" s="126"/>
      <c r="U864" s="126"/>
      <c r="V864" s="128"/>
      <c r="W864" s="126"/>
      <c r="X864" s="126"/>
      <c r="Y864" s="127"/>
      <c r="Z864" s="126"/>
      <c r="AA864" s="126"/>
      <c r="AB864" s="126"/>
      <c r="AC864" s="127"/>
      <c r="AD864" s="126"/>
      <c r="AE864" s="126"/>
      <c r="AF864" s="126"/>
      <c r="AG864" s="126"/>
      <c r="AH864" s="128"/>
    </row>
    <row r="865" spans="6:34" x14ac:dyDescent="0.25">
      <c r="F865" s="67">
        <f t="shared" si="13"/>
        <v>859</v>
      </c>
      <c r="G865" s="131"/>
      <c r="H865" s="130"/>
      <c r="I865" s="130"/>
      <c r="J865" s="130"/>
      <c r="K865" s="126"/>
      <c r="L865" s="126"/>
      <c r="M865" s="126"/>
      <c r="N865" s="126"/>
      <c r="O865" s="128"/>
      <c r="P865" s="126">
        <v>694</v>
      </c>
      <c r="Q865" s="125">
        <v>581</v>
      </c>
      <c r="R865" s="127"/>
      <c r="S865" s="126"/>
      <c r="T865" s="126"/>
      <c r="U865" s="126"/>
      <c r="V865" s="128"/>
      <c r="W865" s="126"/>
      <c r="X865" s="126"/>
      <c r="Y865" s="127"/>
      <c r="Z865" s="126"/>
      <c r="AA865" s="126"/>
      <c r="AB865" s="126"/>
      <c r="AC865" s="127"/>
      <c r="AD865" s="126"/>
      <c r="AE865" s="126"/>
      <c r="AF865" s="126"/>
      <c r="AG865" s="126"/>
      <c r="AH865" s="128"/>
    </row>
    <row r="866" spans="6:34" x14ac:dyDescent="0.25">
      <c r="F866" s="67">
        <f t="shared" si="13"/>
        <v>860</v>
      </c>
      <c r="G866" s="131"/>
      <c r="H866" s="130"/>
      <c r="I866" s="130"/>
      <c r="J866" s="130"/>
      <c r="K866" s="126"/>
      <c r="L866" s="126"/>
      <c r="M866" s="126"/>
      <c r="N866" s="126"/>
      <c r="O866" s="128"/>
      <c r="P866" s="126">
        <v>694</v>
      </c>
      <c r="Q866" s="125">
        <v>606</v>
      </c>
      <c r="R866" s="127"/>
      <c r="S866" s="126"/>
      <c r="T866" s="126"/>
      <c r="U866" s="126"/>
      <c r="V866" s="128"/>
      <c r="W866" s="126"/>
      <c r="X866" s="126"/>
      <c r="Y866" s="127"/>
      <c r="Z866" s="126"/>
      <c r="AA866" s="126"/>
      <c r="AB866" s="126"/>
      <c r="AC866" s="127"/>
      <c r="AD866" s="126"/>
      <c r="AE866" s="126"/>
      <c r="AF866" s="126"/>
      <c r="AG866" s="126"/>
      <c r="AH866" s="128"/>
    </row>
    <row r="867" spans="6:34" x14ac:dyDescent="0.25">
      <c r="F867" s="67">
        <f t="shared" si="13"/>
        <v>861</v>
      </c>
      <c r="G867" s="131"/>
      <c r="H867" s="130"/>
      <c r="I867" s="130"/>
      <c r="J867" s="130"/>
      <c r="K867" s="126"/>
      <c r="L867" s="126"/>
      <c r="M867" s="126"/>
      <c r="N867" s="126"/>
      <c r="O867" s="128"/>
      <c r="P867" s="126">
        <v>690</v>
      </c>
      <c r="Q867" s="125">
        <v>648</v>
      </c>
      <c r="R867" s="127"/>
      <c r="S867" s="126"/>
      <c r="T867" s="126"/>
      <c r="U867" s="126"/>
      <c r="V867" s="128"/>
      <c r="W867" s="126"/>
      <c r="X867" s="126"/>
      <c r="Y867" s="127"/>
      <c r="Z867" s="126"/>
      <c r="AA867" s="126"/>
      <c r="AB867" s="126"/>
      <c r="AC867" s="127"/>
      <c r="AD867" s="126"/>
      <c r="AE867" s="126"/>
      <c r="AF867" s="126"/>
      <c r="AG867" s="126"/>
      <c r="AH867" s="128"/>
    </row>
    <row r="868" spans="6:34" x14ac:dyDescent="0.25">
      <c r="F868" s="67">
        <f t="shared" si="13"/>
        <v>862</v>
      </c>
      <c r="G868" s="131"/>
      <c r="H868" s="130"/>
      <c r="I868" s="130"/>
      <c r="J868" s="130"/>
      <c r="K868" s="126"/>
      <c r="L868" s="126"/>
      <c r="M868" s="126"/>
      <c r="N868" s="126"/>
      <c r="O868" s="128"/>
      <c r="P868" s="126">
        <v>684</v>
      </c>
      <c r="Q868" s="125">
        <v>589</v>
      </c>
      <c r="R868" s="127"/>
      <c r="S868" s="126"/>
      <c r="T868" s="126"/>
      <c r="U868" s="126"/>
      <c r="V868" s="128"/>
      <c r="W868" s="126"/>
      <c r="X868" s="126"/>
      <c r="Y868" s="127"/>
      <c r="Z868" s="126"/>
      <c r="AA868" s="126"/>
      <c r="AB868" s="126"/>
      <c r="AC868" s="127"/>
      <c r="AD868" s="126"/>
      <c r="AE868" s="126"/>
      <c r="AF868" s="126"/>
      <c r="AG868" s="126"/>
      <c r="AH868" s="128"/>
    </row>
    <row r="869" spans="6:34" x14ac:dyDescent="0.25">
      <c r="F869" s="67">
        <f t="shared" si="13"/>
        <v>863</v>
      </c>
      <c r="G869" s="131"/>
      <c r="H869" s="130"/>
      <c r="I869" s="130"/>
      <c r="J869" s="130"/>
      <c r="K869" s="126"/>
      <c r="L869" s="126"/>
      <c r="M869" s="126"/>
      <c r="N869" s="126"/>
      <c r="O869" s="128"/>
      <c r="P869" s="126">
        <v>679</v>
      </c>
      <c r="Q869" s="125">
        <v>528</v>
      </c>
      <c r="R869" s="127"/>
      <c r="S869" s="126"/>
      <c r="T869" s="126"/>
      <c r="U869" s="126"/>
      <c r="V869" s="128"/>
      <c r="W869" s="126"/>
      <c r="X869" s="126"/>
      <c r="Y869" s="127"/>
      <c r="Z869" s="126"/>
      <c r="AA869" s="126"/>
      <c r="AB869" s="126"/>
      <c r="AC869" s="127"/>
      <c r="AD869" s="126"/>
      <c r="AE869" s="126"/>
      <c r="AF869" s="126"/>
      <c r="AG869" s="126"/>
      <c r="AH869" s="128"/>
    </row>
    <row r="870" spans="6:34" x14ac:dyDescent="0.25">
      <c r="F870" s="67">
        <f t="shared" si="13"/>
        <v>864</v>
      </c>
      <c r="G870" s="131"/>
      <c r="H870" s="130"/>
      <c r="I870" s="130"/>
      <c r="J870" s="130"/>
      <c r="K870" s="126"/>
      <c r="L870" s="126"/>
      <c r="M870" s="126"/>
      <c r="N870" s="126"/>
      <c r="O870" s="128"/>
      <c r="P870" s="126">
        <v>678</v>
      </c>
      <c r="Q870" s="125">
        <v>505</v>
      </c>
      <c r="R870" s="127"/>
      <c r="S870" s="126"/>
      <c r="T870" s="126"/>
      <c r="U870" s="126"/>
      <c r="V870" s="128"/>
      <c r="W870" s="126"/>
      <c r="X870" s="126"/>
      <c r="Y870" s="127"/>
      <c r="Z870" s="126"/>
      <c r="AA870" s="126"/>
      <c r="AB870" s="126"/>
      <c r="AC870" s="127"/>
      <c r="AD870" s="126"/>
      <c r="AE870" s="126"/>
      <c r="AF870" s="126"/>
      <c r="AG870" s="126"/>
      <c r="AH870" s="128"/>
    </row>
    <row r="871" spans="6:34" x14ac:dyDescent="0.25">
      <c r="F871" s="67">
        <f t="shared" si="13"/>
        <v>865</v>
      </c>
      <c r="G871" s="131"/>
      <c r="H871" s="130"/>
      <c r="I871" s="130"/>
      <c r="J871" s="130"/>
      <c r="K871" s="126"/>
      <c r="L871" s="126"/>
      <c r="M871" s="126"/>
      <c r="N871" s="126"/>
      <c r="O871" s="128"/>
      <c r="P871" s="126">
        <v>677</v>
      </c>
      <c r="Q871" s="125">
        <v>380</v>
      </c>
      <c r="R871" s="127"/>
      <c r="S871" s="126"/>
      <c r="T871" s="126"/>
      <c r="U871" s="126"/>
      <c r="V871" s="128"/>
      <c r="W871" s="126"/>
      <c r="X871" s="126"/>
      <c r="Y871" s="127"/>
      <c r="Z871" s="126"/>
      <c r="AA871" s="126"/>
      <c r="AB871" s="126"/>
      <c r="AC871" s="127"/>
      <c r="AD871" s="126"/>
      <c r="AE871" s="126"/>
      <c r="AF871" s="126"/>
      <c r="AG871" s="126"/>
      <c r="AH871" s="128"/>
    </row>
    <row r="872" spans="6:34" x14ac:dyDescent="0.25">
      <c r="F872" s="67">
        <f t="shared" si="13"/>
        <v>866</v>
      </c>
      <c r="G872" s="131"/>
      <c r="H872" s="130"/>
      <c r="I872" s="130"/>
      <c r="J872" s="130"/>
      <c r="K872" s="126"/>
      <c r="L872" s="126"/>
      <c r="M872" s="126"/>
      <c r="N872" s="126"/>
      <c r="O872" s="128"/>
      <c r="P872" s="126">
        <v>676</v>
      </c>
      <c r="Q872" s="125">
        <v>198</v>
      </c>
      <c r="R872" s="127"/>
      <c r="S872" s="126"/>
      <c r="T872" s="126"/>
      <c r="U872" s="126"/>
      <c r="V872" s="128"/>
      <c r="W872" s="126"/>
      <c r="X872" s="126"/>
      <c r="Y872" s="127"/>
      <c r="Z872" s="126"/>
      <c r="AA872" s="126"/>
      <c r="AB872" s="126"/>
      <c r="AC872" s="127"/>
      <c r="AD872" s="126"/>
      <c r="AE872" s="126"/>
      <c r="AF872" s="126"/>
      <c r="AG872" s="126"/>
      <c r="AH872" s="128"/>
    </row>
    <row r="873" spans="6:34" x14ac:dyDescent="0.25">
      <c r="F873" s="67">
        <f t="shared" si="13"/>
        <v>867</v>
      </c>
      <c r="G873" s="131"/>
      <c r="H873" s="130"/>
      <c r="I873" s="130"/>
      <c r="J873" s="130"/>
      <c r="K873" s="126"/>
      <c r="L873" s="126"/>
      <c r="M873" s="126"/>
      <c r="N873" s="126"/>
      <c r="O873" s="128"/>
      <c r="P873" s="126">
        <v>676</v>
      </c>
      <c r="Q873" s="125">
        <v>574</v>
      </c>
      <c r="R873" s="127"/>
      <c r="S873" s="126"/>
      <c r="T873" s="126"/>
      <c r="U873" s="126"/>
      <c r="V873" s="128"/>
      <c r="W873" s="126"/>
      <c r="X873" s="126"/>
      <c r="Y873" s="127"/>
      <c r="Z873" s="126"/>
      <c r="AA873" s="126"/>
      <c r="AB873" s="126"/>
      <c r="AC873" s="127"/>
      <c r="AD873" s="126"/>
      <c r="AE873" s="126"/>
      <c r="AF873" s="126"/>
      <c r="AG873" s="126"/>
      <c r="AH873" s="128"/>
    </row>
    <row r="874" spans="6:34" x14ac:dyDescent="0.25">
      <c r="F874" s="67">
        <f t="shared" si="13"/>
        <v>868</v>
      </c>
      <c r="G874" s="131"/>
      <c r="H874" s="130"/>
      <c r="I874" s="130"/>
      <c r="J874" s="130"/>
      <c r="K874" s="126"/>
      <c r="L874" s="126"/>
      <c r="M874" s="126"/>
      <c r="N874" s="126"/>
      <c r="O874" s="128"/>
      <c r="P874" s="126">
        <v>674</v>
      </c>
      <c r="Q874" s="125">
        <v>449</v>
      </c>
      <c r="R874" s="127"/>
      <c r="S874" s="126"/>
      <c r="T874" s="126"/>
      <c r="U874" s="126"/>
      <c r="V874" s="128"/>
      <c r="W874" s="126"/>
      <c r="X874" s="126"/>
      <c r="Y874" s="127"/>
      <c r="Z874" s="126"/>
      <c r="AA874" s="126"/>
      <c r="AB874" s="126"/>
      <c r="AC874" s="127"/>
      <c r="AD874" s="126"/>
      <c r="AE874" s="126"/>
      <c r="AF874" s="126"/>
      <c r="AG874" s="126"/>
      <c r="AH874" s="128"/>
    </row>
    <row r="875" spans="6:34" x14ac:dyDescent="0.25">
      <c r="F875" s="67">
        <f t="shared" si="13"/>
        <v>869</v>
      </c>
      <c r="G875" s="131"/>
      <c r="H875" s="130"/>
      <c r="I875" s="130"/>
      <c r="J875" s="130"/>
      <c r="K875" s="126"/>
      <c r="L875" s="126"/>
      <c r="M875" s="126"/>
      <c r="N875" s="126"/>
      <c r="O875" s="128"/>
      <c r="P875" s="126">
        <v>674</v>
      </c>
      <c r="Q875" s="125">
        <v>455</v>
      </c>
      <c r="R875" s="127"/>
      <c r="S875" s="126"/>
      <c r="T875" s="126"/>
      <c r="U875" s="126"/>
      <c r="V875" s="128"/>
      <c r="W875" s="126"/>
      <c r="X875" s="126"/>
      <c r="Y875" s="127"/>
      <c r="Z875" s="126"/>
      <c r="AA875" s="126"/>
      <c r="AB875" s="126"/>
      <c r="AC875" s="127"/>
      <c r="AD875" s="126"/>
      <c r="AE875" s="126"/>
      <c r="AF875" s="126"/>
      <c r="AG875" s="126"/>
      <c r="AH875" s="128"/>
    </row>
    <row r="876" spans="6:34" x14ac:dyDescent="0.25">
      <c r="F876" s="67">
        <f t="shared" si="13"/>
        <v>870</v>
      </c>
      <c r="G876" s="131"/>
      <c r="H876" s="130"/>
      <c r="I876" s="130"/>
      <c r="J876" s="130"/>
      <c r="K876" s="126"/>
      <c r="L876" s="126"/>
      <c r="M876" s="126"/>
      <c r="N876" s="126"/>
      <c r="O876" s="128"/>
      <c r="P876" s="126">
        <v>673</v>
      </c>
      <c r="Q876" s="125">
        <v>631</v>
      </c>
      <c r="R876" s="127"/>
      <c r="S876" s="126"/>
      <c r="T876" s="126"/>
      <c r="U876" s="126"/>
      <c r="V876" s="128"/>
      <c r="W876" s="126"/>
      <c r="X876" s="126"/>
      <c r="Y876" s="127"/>
      <c r="Z876" s="126"/>
      <c r="AA876" s="126"/>
      <c r="AB876" s="126"/>
      <c r="AC876" s="127"/>
      <c r="AD876" s="126"/>
      <c r="AE876" s="126"/>
      <c r="AF876" s="126"/>
      <c r="AG876" s="126"/>
      <c r="AH876" s="128"/>
    </row>
    <row r="877" spans="6:34" x14ac:dyDescent="0.25">
      <c r="F877" s="67">
        <f t="shared" si="13"/>
        <v>871</v>
      </c>
      <c r="G877" s="131"/>
      <c r="H877" s="130"/>
      <c r="I877" s="130"/>
      <c r="J877" s="130"/>
      <c r="K877" s="126"/>
      <c r="L877" s="126"/>
      <c r="M877" s="126"/>
      <c r="N877" s="126"/>
      <c r="O877" s="128"/>
      <c r="P877" s="126">
        <v>657</v>
      </c>
      <c r="Q877" s="125">
        <v>649</v>
      </c>
      <c r="R877" s="127"/>
      <c r="S877" s="126"/>
      <c r="T877" s="126"/>
      <c r="U877" s="126"/>
      <c r="V877" s="128"/>
      <c r="W877" s="126"/>
      <c r="X877" s="126"/>
      <c r="Y877" s="127"/>
      <c r="Z877" s="126"/>
      <c r="AA877" s="126"/>
      <c r="AB877" s="126"/>
      <c r="AC877" s="127"/>
      <c r="AD877" s="126"/>
      <c r="AE877" s="126"/>
      <c r="AF877" s="126"/>
      <c r="AG877" s="126"/>
      <c r="AH877" s="128"/>
    </row>
    <row r="878" spans="6:34" x14ac:dyDescent="0.25">
      <c r="F878" s="67">
        <f t="shared" si="13"/>
        <v>872</v>
      </c>
      <c r="G878" s="131"/>
      <c r="H878" s="130"/>
      <c r="I878" s="130"/>
      <c r="J878" s="130"/>
      <c r="K878" s="126"/>
      <c r="L878" s="126"/>
      <c r="M878" s="126"/>
      <c r="N878" s="126"/>
      <c r="O878" s="128"/>
      <c r="P878" s="126">
        <v>657</v>
      </c>
      <c r="Q878" s="125">
        <v>539</v>
      </c>
      <c r="R878" s="127"/>
      <c r="S878" s="126"/>
      <c r="T878" s="126"/>
      <c r="U878" s="126"/>
      <c r="V878" s="128"/>
      <c r="W878" s="126"/>
      <c r="X878" s="126"/>
      <c r="Y878" s="127"/>
      <c r="Z878" s="126"/>
      <c r="AA878" s="126"/>
      <c r="AB878" s="126"/>
      <c r="AC878" s="127"/>
      <c r="AD878" s="126"/>
      <c r="AE878" s="126"/>
      <c r="AF878" s="126"/>
      <c r="AG878" s="126"/>
      <c r="AH878" s="128"/>
    </row>
    <row r="879" spans="6:34" x14ac:dyDescent="0.25">
      <c r="F879" s="67">
        <f t="shared" si="13"/>
        <v>873</v>
      </c>
      <c r="G879" s="131"/>
      <c r="H879" s="130"/>
      <c r="I879" s="130"/>
      <c r="J879" s="130"/>
      <c r="K879" s="126"/>
      <c r="L879" s="126"/>
      <c r="M879" s="126"/>
      <c r="N879" s="126"/>
      <c r="O879" s="128"/>
      <c r="P879" s="126">
        <v>654</v>
      </c>
      <c r="Q879" s="125">
        <v>572</v>
      </c>
      <c r="R879" s="127"/>
      <c r="S879" s="126"/>
      <c r="T879" s="126"/>
      <c r="U879" s="126"/>
      <c r="V879" s="128"/>
      <c r="W879" s="126"/>
      <c r="X879" s="126"/>
      <c r="Y879" s="127"/>
      <c r="Z879" s="126"/>
      <c r="AA879" s="126"/>
      <c r="AB879" s="126"/>
      <c r="AC879" s="127"/>
      <c r="AD879" s="126"/>
      <c r="AE879" s="126"/>
      <c r="AF879" s="126"/>
      <c r="AG879" s="126"/>
      <c r="AH879" s="128"/>
    </row>
    <row r="880" spans="6:34" x14ac:dyDescent="0.25">
      <c r="F880" s="67">
        <f t="shared" si="13"/>
        <v>874</v>
      </c>
      <c r="G880" s="131"/>
      <c r="H880" s="130"/>
      <c r="I880" s="130"/>
      <c r="J880" s="130"/>
      <c r="K880" s="126"/>
      <c r="L880" s="126"/>
      <c r="M880" s="126"/>
      <c r="N880" s="126"/>
      <c r="O880" s="128"/>
      <c r="P880" s="126">
        <v>654</v>
      </c>
      <c r="Q880" s="125">
        <v>475</v>
      </c>
      <c r="R880" s="127"/>
      <c r="S880" s="126"/>
      <c r="T880" s="126"/>
      <c r="U880" s="126"/>
      <c r="V880" s="128"/>
      <c r="W880" s="126"/>
      <c r="X880" s="126"/>
      <c r="Y880" s="127"/>
      <c r="Z880" s="126"/>
      <c r="AA880" s="126"/>
      <c r="AB880" s="126"/>
      <c r="AC880" s="127"/>
      <c r="AD880" s="126"/>
      <c r="AE880" s="126"/>
      <c r="AF880" s="126"/>
      <c r="AG880" s="126"/>
      <c r="AH880" s="128"/>
    </row>
    <row r="881" spans="6:34" x14ac:dyDescent="0.25">
      <c r="F881" s="67">
        <f t="shared" si="13"/>
        <v>875</v>
      </c>
      <c r="G881" s="131"/>
      <c r="H881" s="130"/>
      <c r="I881" s="130"/>
      <c r="J881" s="130"/>
      <c r="K881" s="126"/>
      <c r="L881" s="126"/>
      <c r="M881" s="126"/>
      <c r="N881" s="126"/>
      <c r="O881" s="128"/>
      <c r="P881" s="126">
        <v>649</v>
      </c>
      <c r="Q881" s="125">
        <v>139</v>
      </c>
      <c r="R881" s="127"/>
      <c r="S881" s="126"/>
      <c r="T881" s="126"/>
      <c r="U881" s="126"/>
      <c r="V881" s="128"/>
      <c r="W881" s="126"/>
      <c r="X881" s="126"/>
      <c r="Y881" s="127"/>
      <c r="Z881" s="126"/>
      <c r="AA881" s="126"/>
      <c r="AB881" s="126"/>
      <c r="AC881" s="127"/>
      <c r="AD881" s="126"/>
      <c r="AE881" s="126"/>
      <c r="AF881" s="126"/>
      <c r="AG881" s="126"/>
      <c r="AH881" s="128"/>
    </row>
    <row r="882" spans="6:34" x14ac:dyDescent="0.25">
      <c r="F882" s="67">
        <f t="shared" si="13"/>
        <v>876</v>
      </c>
      <c r="G882" s="131"/>
      <c r="H882" s="130"/>
      <c r="I882" s="130"/>
      <c r="J882" s="130"/>
      <c r="K882" s="126"/>
      <c r="L882" s="126"/>
      <c r="M882" s="126"/>
      <c r="N882" s="126"/>
      <c r="O882" s="128"/>
      <c r="P882" s="126">
        <v>649</v>
      </c>
      <c r="Q882" s="125">
        <v>1289</v>
      </c>
      <c r="R882" s="127"/>
      <c r="S882" s="126"/>
      <c r="T882" s="126"/>
      <c r="U882" s="126"/>
      <c r="V882" s="128"/>
      <c r="W882" s="126"/>
      <c r="X882" s="126"/>
      <c r="Y882" s="127"/>
      <c r="Z882" s="126"/>
      <c r="AA882" s="126"/>
      <c r="AB882" s="126"/>
      <c r="AC882" s="127"/>
      <c r="AD882" s="126"/>
      <c r="AE882" s="126"/>
      <c r="AF882" s="126"/>
      <c r="AG882" s="126"/>
      <c r="AH882" s="128"/>
    </row>
    <row r="883" spans="6:34" x14ac:dyDescent="0.25">
      <c r="F883" s="67">
        <f t="shared" si="13"/>
        <v>877</v>
      </c>
      <c r="G883" s="131"/>
      <c r="H883" s="130"/>
      <c r="I883" s="130"/>
      <c r="J883" s="130"/>
      <c r="K883" s="126"/>
      <c r="L883" s="126"/>
      <c r="M883" s="126"/>
      <c r="N883" s="126"/>
      <c r="O883" s="128"/>
      <c r="P883" s="126">
        <v>647</v>
      </c>
      <c r="Q883" s="125">
        <v>546</v>
      </c>
      <c r="R883" s="127"/>
      <c r="S883" s="126"/>
      <c r="T883" s="126"/>
      <c r="U883" s="126"/>
      <c r="V883" s="128"/>
      <c r="W883" s="126"/>
      <c r="X883" s="126"/>
      <c r="Y883" s="127"/>
      <c r="Z883" s="126"/>
      <c r="AA883" s="126"/>
      <c r="AB883" s="126"/>
      <c r="AC883" s="127"/>
      <c r="AD883" s="126"/>
      <c r="AE883" s="126"/>
      <c r="AF883" s="126"/>
      <c r="AG883" s="126"/>
      <c r="AH883" s="128"/>
    </row>
    <row r="884" spans="6:34" x14ac:dyDescent="0.25">
      <c r="F884" s="67">
        <f t="shared" si="13"/>
        <v>878</v>
      </c>
      <c r="G884" s="131"/>
      <c r="H884" s="130"/>
      <c r="I884" s="130"/>
      <c r="J884" s="130"/>
      <c r="K884" s="126"/>
      <c r="L884" s="126"/>
      <c r="M884" s="126"/>
      <c r="N884" s="126"/>
      <c r="O884" s="128"/>
      <c r="P884" s="126">
        <v>646</v>
      </c>
      <c r="Q884" s="125">
        <v>328</v>
      </c>
      <c r="R884" s="127"/>
      <c r="S884" s="126"/>
      <c r="T884" s="126"/>
      <c r="U884" s="126"/>
      <c r="V884" s="128"/>
      <c r="W884" s="126"/>
      <c r="X884" s="126"/>
      <c r="Y884" s="127"/>
      <c r="Z884" s="126"/>
      <c r="AA884" s="126"/>
      <c r="AB884" s="126"/>
      <c r="AC884" s="127"/>
      <c r="AD884" s="126"/>
      <c r="AE884" s="126"/>
      <c r="AF884" s="126"/>
      <c r="AG884" s="126"/>
      <c r="AH884" s="128"/>
    </row>
    <row r="885" spans="6:34" x14ac:dyDescent="0.25">
      <c r="F885" s="67">
        <f t="shared" si="13"/>
        <v>879</v>
      </c>
      <c r="G885" s="131"/>
      <c r="H885" s="130"/>
      <c r="I885" s="130"/>
      <c r="J885" s="130"/>
      <c r="K885" s="126"/>
      <c r="L885" s="126"/>
      <c r="M885" s="126"/>
      <c r="N885" s="126"/>
      <c r="O885" s="128"/>
      <c r="P885" s="126">
        <v>643</v>
      </c>
      <c r="Q885" s="125">
        <v>240</v>
      </c>
      <c r="R885" s="127"/>
      <c r="S885" s="126"/>
      <c r="T885" s="126"/>
      <c r="U885" s="126"/>
      <c r="V885" s="128"/>
      <c r="W885" s="126"/>
      <c r="X885" s="126"/>
      <c r="Y885" s="127"/>
      <c r="Z885" s="126"/>
      <c r="AA885" s="126"/>
      <c r="AB885" s="126"/>
      <c r="AC885" s="127"/>
      <c r="AD885" s="126"/>
      <c r="AE885" s="126"/>
      <c r="AF885" s="126"/>
      <c r="AG885" s="126"/>
      <c r="AH885" s="128"/>
    </row>
    <row r="886" spans="6:34" x14ac:dyDescent="0.25">
      <c r="F886" s="67">
        <f t="shared" si="13"/>
        <v>880</v>
      </c>
      <c r="G886" s="131"/>
      <c r="H886" s="130"/>
      <c r="I886" s="130"/>
      <c r="J886" s="130"/>
      <c r="K886" s="126"/>
      <c r="L886" s="126"/>
      <c r="M886" s="126"/>
      <c r="N886" s="126"/>
      <c r="O886" s="128"/>
      <c r="P886" s="126">
        <v>643</v>
      </c>
      <c r="Q886" s="125">
        <v>137</v>
      </c>
      <c r="R886" s="127"/>
      <c r="S886" s="126"/>
      <c r="T886" s="126"/>
      <c r="U886" s="126"/>
      <c r="V886" s="128"/>
      <c r="W886" s="126"/>
      <c r="X886" s="126"/>
      <c r="Y886" s="127"/>
      <c r="Z886" s="126"/>
      <c r="AA886" s="126"/>
      <c r="AB886" s="126"/>
      <c r="AC886" s="127"/>
      <c r="AD886" s="126"/>
      <c r="AE886" s="126"/>
      <c r="AF886" s="126"/>
      <c r="AG886" s="126"/>
      <c r="AH886" s="128"/>
    </row>
    <row r="887" spans="6:34" x14ac:dyDescent="0.25">
      <c r="F887" s="67">
        <f t="shared" si="13"/>
        <v>881</v>
      </c>
      <c r="G887" s="131"/>
      <c r="H887" s="130"/>
      <c r="I887" s="130"/>
      <c r="J887" s="130"/>
      <c r="K887" s="126"/>
      <c r="L887" s="126"/>
      <c r="M887" s="126"/>
      <c r="N887" s="126"/>
      <c r="O887" s="128"/>
      <c r="P887" s="126">
        <v>641</v>
      </c>
      <c r="Q887" s="125">
        <v>355</v>
      </c>
      <c r="R887" s="127"/>
      <c r="S887" s="126"/>
      <c r="T887" s="126"/>
      <c r="U887" s="126"/>
      <c r="V887" s="128"/>
      <c r="W887" s="126"/>
      <c r="X887" s="126"/>
      <c r="Y887" s="127"/>
      <c r="Z887" s="126"/>
      <c r="AA887" s="126"/>
      <c r="AB887" s="126"/>
      <c r="AC887" s="127"/>
      <c r="AD887" s="126"/>
      <c r="AE887" s="126"/>
      <c r="AF887" s="126"/>
      <c r="AG887" s="126"/>
      <c r="AH887" s="128"/>
    </row>
    <row r="888" spans="6:34" x14ac:dyDescent="0.25">
      <c r="F888" s="67">
        <f t="shared" si="13"/>
        <v>882</v>
      </c>
      <c r="G888" s="131"/>
      <c r="H888" s="130"/>
      <c r="I888" s="130"/>
      <c r="J888" s="130"/>
      <c r="K888" s="126"/>
      <c r="L888" s="126"/>
      <c r="M888" s="126"/>
      <c r="N888" s="126"/>
      <c r="O888" s="128"/>
      <c r="P888" s="126">
        <v>641</v>
      </c>
      <c r="Q888" s="125">
        <v>0</v>
      </c>
      <c r="R888" s="127"/>
      <c r="S888" s="126"/>
      <c r="T888" s="126"/>
      <c r="U888" s="126"/>
      <c r="V888" s="128"/>
      <c r="W888" s="126"/>
      <c r="X888" s="126"/>
      <c r="Y888" s="127"/>
      <c r="Z888" s="126"/>
      <c r="AA888" s="126"/>
      <c r="AB888" s="126"/>
      <c r="AC888" s="127"/>
      <c r="AD888" s="126"/>
      <c r="AE888" s="126"/>
      <c r="AF888" s="126"/>
      <c r="AG888" s="126"/>
      <c r="AH888" s="128"/>
    </row>
    <row r="889" spans="6:34" x14ac:dyDescent="0.25">
      <c r="F889" s="67">
        <f t="shared" si="13"/>
        <v>883</v>
      </c>
      <c r="G889" s="131"/>
      <c r="H889" s="130"/>
      <c r="I889" s="130"/>
      <c r="J889" s="130"/>
      <c r="K889" s="126"/>
      <c r="L889" s="126"/>
      <c r="M889" s="126"/>
      <c r="N889" s="126"/>
      <c r="O889" s="128"/>
      <c r="P889" s="126">
        <v>641</v>
      </c>
      <c r="Q889" s="125">
        <v>0</v>
      </c>
      <c r="R889" s="127"/>
      <c r="S889" s="126"/>
      <c r="T889" s="126"/>
      <c r="U889" s="126"/>
      <c r="V889" s="128"/>
      <c r="W889" s="126"/>
      <c r="X889" s="126"/>
      <c r="Y889" s="127"/>
      <c r="Z889" s="126"/>
      <c r="AA889" s="126"/>
      <c r="AB889" s="126"/>
      <c r="AC889" s="127"/>
      <c r="AD889" s="126"/>
      <c r="AE889" s="126"/>
      <c r="AF889" s="126"/>
      <c r="AG889" s="126"/>
      <c r="AH889" s="128"/>
    </row>
    <row r="890" spans="6:34" x14ac:dyDescent="0.25">
      <c r="F890" s="67">
        <f t="shared" si="13"/>
        <v>884</v>
      </c>
      <c r="G890" s="131"/>
      <c r="H890" s="130"/>
      <c r="I890" s="130"/>
      <c r="J890" s="130"/>
      <c r="K890" s="126"/>
      <c r="L890" s="126"/>
      <c r="M890" s="126"/>
      <c r="N890" s="126"/>
      <c r="O890" s="128"/>
      <c r="P890" s="126">
        <v>640</v>
      </c>
      <c r="Q890" s="125">
        <v>531</v>
      </c>
      <c r="R890" s="127"/>
      <c r="S890" s="126"/>
      <c r="T890" s="126"/>
      <c r="U890" s="126"/>
      <c r="V890" s="128"/>
      <c r="W890" s="126"/>
      <c r="X890" s="126"/>
      <c r="Y890" s="127"/>
      <c r="Z890" s="126"/>
      <c r="AA890" s="126"/>
      <c r="AB890" s="126"/>
      <c r="AC890" s="127"/>
      <c r="AD890" s="126"/>
      <c r="AE890" s="126"/>
      <c r="AF890" s="126"/>
      <c r="AG890" s="126"/>
      <c r="AH890" s="128"/>
    </row>
    <row r="891" spans="6:34" x14ac:dyDescent="0.25">
      <c r="F891" s="67">
        <f t="shared" si="13"/>
        <v>885</v>
      </c>
      <c r="G891" s="131"/>
      <c r="H891" s="130"/>
      <c r="I891" s="130"/>
      <c r="J891" s="130"/>
      <c r="K891" s="126"/>
      <c r="L891" s="126"/>
      <c r="M891" s="126"/>
      <c r="N891" s="126"/>
      <c r="O891" s="128"/>
      <c r="P891" s="126">
        <v>638</v>
      </c>
      <c r="Q891" s="125">
        <v>2220</v>
      </c>
      <c r="R891" s="127"/>
      <c r="S891" s="126"/>
      <c r="T891" s="126"/>
      <c r="U891" s="126"/>
      <c r="V891" s="128"/>
      <c r="W891" s="126"/>
      <c r="X891" s="126"/>
      <c r="Y891" s="127"/>
      <c r="Z891" s="126"/>
      <c r="AA891" s="126"/>
      <c r="AB891" s="126"/>
      <c r="AC891" s="127"/>
      <c r="AD891" s="126"/>
      <c r="AE891" s="126"/>
      <c r="AF891" s="126"/>
      <c r="AG891" s="126"/>
      <c r="AH891" s="128"/>
    </row>
    <row r="892" spans="6:34" x14ac:dyDescent="0.25">
      <c r="F892" s="67">
        <f t="shared" si="13"/>
        <v>886</v>
      </c>
      <c r="G892" s="131"/>
      <c r="H892" s="130"/>
      <c r="I892" s="130"/>
      <c r="J892" s="130"/>
      <c r="K892" s="126"/>
      <c r="L892" s="126"/>
      <c r="M892" s="126"/>
      <c r="N892" s="126"/>
      <c r="O892" s="128"/>
      <c r="P892" s="126">
        <v>638</v>
      </c>
      <c r="Q892" s="125">
        <v>0</v>
      </c>
      <c r="R892" s="127"/>
      <c r="S892" s="126"/>
      <c r="T892" s="126"/>
      <c r="U892" s="126"/>
      <c r="V892" s="128"/>
      <c r="W892" s="126"/>
      <c r="X892" s="126"/>
      <c r="Y892" s="127"/>
      <c r="Z892" s="126"/>
      <c r="AA892" s="126"/>
      <c r="AB892" s="126"/>
      <c r="AC892" s="127"/>
      <c r="AD892" s="126"/>
      <c r="AE892" s="126"/>
      <c r="AF892" s="126"/>
      <c r="AG892" s="126"/>
      <c r="AH892" s="128"/>
    </row>
    <row r="893" spans="6:34" x14ac:dyDescent="0.25">
      <c r="F893" s="67">
        <f t="shared" si="13"/>
        <v>887</v>
      </c>
      <c r="G893" s="131"/>
      <c r="H893" s="130"/>
      <c r="I893" s="130"/>
      <c r="J893" s="130"/>
      <c r="K893" s="126"/>
      <c r="L893" s="126"/>
      <c r="M893" s="126"/>
      <c r="N893" s="126"/>
      <c r="O893" s="128"/>
      <c r="P893" s="126">
        <v>633</v>
      </c>
      <c r="Q893" s="125">
        <v>0</v>
      </c>
      <c r="R893" s="127"/>
      <c r="S893" s="126"/>
      <c r="T893" s="126"/>
      <c r="U893" s="126"/>
      <c r="V893" s="128"/>
      <c r="W893" s="126"/>
      <c r="X893" s="126"/>
      <c r="Y893" s="127"/>
      <c r="Z893" s="126"/>
      <c r="AA893" s="126"/>
      <c r="AB893" s="126"/>
      <c r="AC893" s="127"/>
      <c r="AD893" s="126"/>
      <c r="AE893" s="126"/>
      <c r="AF893" s="126"/>
      <c r="AG893" s="126"/>
      <c r="AH893" s="128"/>
    </row>
    <row r="894" spans="6:34" x14ac:dyDescent="0.25">
      <c r="F894" s="67">
        <f t="shared" si="13"/>
        <v>888</v>
      </c>
      <c r="G894" s="131"/>
      <c r="H894" s="130"/>
      <c r="I894" s="130"/>
      <c r="J894" s="130"/>
      <c r="K894" s="126"/>
      <c r="L894" s="126"/>
      <c r="M894" s="126"/>
      <c r="N894" s="126"/>
      <c r="O894" s="128"/>
      <c r="P894" s="126">
        <v>631</v>
      </c>
      <c r="Q894" s="125">
        <v>0</v>
      </c>
      <c r="R894" s="127"/>
      <c r="S894" s="126"/>
      <c r="T894" s="126"/>
      <c r="U894" s="126"/>
      <c r="V894" s="128"/>
      <c r="W894" s="126"/>
      <c r="X894" s="126"/>
      <c r="Y894" s="127"/>
      <c r="Z894" s="126"/>
      <c r="AA894" s="126"/>
      <c r="AB894" s="126"/>
      <c r="AC894" s="127"/>
      <c r="AD894" s="126"/>
      <c r="AE894" s="126"/>
      <c r="AF894" s="126"/>
      <c r="AG894" s="126"/>
      <c r="AH894" s="128"/>
    </row>
    <row r="895" spans="6:34" x14ac:dyDescent="0.25">
      <c r="F895" s="67">
        <f t="shared" si="13"/>
        <v>889</v>
      </c>
      <c r="G895" s="131"/>
      <c r="H895" s="130"/>
      <c r="I895" s="130"/>
      <c r="J895" s="130"/>
      <c r="K895" s="126"/>
      <c r="L895" s="126"/>
      <c r="M895" s="126"/>
      <c r="N895" s="126"/>
      <c r="O895" s="128"/>
      <c r="P895" s="126">
        <v>630</v>
      </c>
      <c r="Q895" s="126"/>
      <c r="R895" s="127"/>
      <c r="S895" s="126"/>
      <c r="T895" s="126"/>
      <c r="U895" s="126"/>
      <c r="V895" s="128"/>
      <c r="W895" s="126"/>
      <c r="X895" s="126"/>
      <c r="Y895" s="127"/>
      <c r="Z895" s="126"/>
      <c r="AA895" s="126"/>
      <c r="AB895" s="126"/>
      <c r="AC895" s="127"/>
      <c r="AD895" s="126"/>
      <c r="AE895" s="126"/>
      <c r="AF895" s="126"/>
      <c r="AG895" s="126"/>
      <c r="AH895" s="128"/>
    </row>
    <row r="896" spans="6:34" x14ac:dyDescent="0.25">
      <c r="F896" s="67">
        <f t="shared" si="13"/>
        <v>890</v>
      </c>
      <c r="G896" s="131"/>
      <c r="H896" s="130"/>
      <c r="I896" s="130"/>
      <c r="J896" s="130"/>
      <c r="K896" s="126"/>
      <c r="L896" s="126"/>
      <c r="M896" s="126"/>
      <c r="N896" s="126"/>
      <c r="O896" s="128"/>
      <c r="P896" s="126">
        <v>630</v>
      </c>
      <c r="Q896" s="126"/>
      <c r="R896" s="127"/>
      <c r="S896" s="126"/>
      <c r="T896" s="126"/>
      <c r="U896" s="126"/>
      <c r="V896" s="128"/>
      <c r="W896" s="126"/>
      <c r="X896" s="126"/>
      <c r="Y896" s="127"/>
      <c r="Z896" s="126"/>
      <c r="AA896" s="126"/>
      <c r="AB896" s="126"/>
      <c r="AC896" s="127"/>
      <c r="AD896" s="126"/>
      <c r="AE896" s="126"/>
      <c r="AF896" s="126"/>
      <c r="AG896" s="126"/>
      <c r="AH896" s="128"/>
    </row>
    <row r="897" spans="6:34" x14ac:dyDescent="0.25">
      <c r="F897" s="67">
        <f t="shared" si="13"/>
        <v>891</v>
      </c>
      <c r="G897" s="131"/>
      <c r="H897" s="130"/>
      <c r="I897" s="130"/>
      <c r="J897" s="130"/>
      <c r="K897" s="126"/>
      <c r="L897" s="126"/>
      <c r="M897" s="126"/>
      <c r="N897" s="126"/>
      <c r="O897" s="128"/>
      <c r="P897" s="126">
        <v>630</v>
      </c>
      <c r="Q897" s="126"/>
      <c r="R897" s="127"/>
      <c r="S897" s="126"/>
      <c r="T897" s="126"/>
      <c r="U897" s="126"/>
      <c r="V897" s="128"/>
      <c r="W897" s="126"/>
      <c r="X897" s="126"/>
      <c r="Y897" s="127"/>
      <c r="Z897" s="126"/>
      <c r="AA897" s="126"/>
      <c r="AB897" s="126"/>
      <c r="AC897" s="127"/>
      <c r="AD897" s="126"/>
      <c r="AE897" s="126"/>
      <c r="AF897" s="126"/>
      <c r="AG897" s="126"/>
      <c r="AH897" s="128"/>
    </row>
    <row r="898" spans="6:34" x14ac:dyDescent="0.25">
      <c r="F898" s="67">
        <f t="shared" si="13"/>
        <v>892</v>
      </c>
      <c r="G898" s="131"/>
      <c r="H898" s="130"/>
      <c r="I898" s="130"/>
      <c r="J898" s="130"/>
      <c r="K898" s="126"/>
      <c r="L898" s="126"/>
      <c r="M898" s="126"/>
      <c r="N898" s="126"/>
      <c r="O898" s="128"/>
      <c r="P898" s="126">
        <v>630</v>
      </c>
      <c r="Q898" s="126"/>
      <c r="R898" s="127"/>
      <c r="S898" s="126"/>
      <c r="T898" s="126"/>
      <c r="U898" s="126"/>
      <c r="V898" s="128"/>
      <c r="W898" s="126"/>
      <c r="X898" s="126"/>
      <c r="Y898" s="127"/>
      <c r="Z898" s="126"/>
      <c r="AA898" s="126"/>
      <c r="AB898" s="126"/>
      <c r="AC898" s="127"/>
      <c r="AD898" s="126"/>
      <c r="AE898" s="126"/>
      <c r="AF898" s="126"/>
      <c r="AG898" s="126"/>
      <c r="AH898" s="128"/>
    </row>
    <row r="899" spans="6:34" x14ac:dyDescent="0.25">
      <c r="F899" s="67">
        <f t="shared" si="13"/>
        <v>893</v>
      </c>
      <c r="G899" s="131"/>
      <c r="H899" s="130"/>
      <c r="I899" s="130"/>
      <c r="J899" s="130"/>
      <c r="K899" s="126"/>
      <c r="L899" s="126"/>
      <c r="M899" s="126"/>
      <c r="N899" s="126"/>
      <c r="O899" s="128"/>
      <c r="P899" s="126">
        <v>628</v>
      </c>
      <c r="Q899" s="126"/>
      <c r="R899" s="127"/>
      <c r="S899" s="126"/>
      <c r="T899" s="126"/>
      <c r="U899" s="126"/>
      <c r="V899" s="128"/>
      <c r="W899" s="126"/>
      <c r="X899" s="126"/>
      <c r="Y899" s="127"/>
      <c r="Z899" s="126"/>
      <c r="AA899" s="126"/>
      <c r="AB899" s="126"/>
      <c r="AC899" s="127"/>
      <c r="AD899" s="126"/>
      <c r="AE899" s="126"/>
      <c r="AF899" s="126"/>
      <c r="AG899" s="126"/>
      <c r="AH899" s="128"/>
    </row>
    <row r="900" spans="6:34" x14ac:dyDescent="0.25">
      <c r="F900" s="67">
        <f t="shared" si="13"/>
        <v>894</v>
      </c>
      <c r="G900" s="131"/>
      <c r="H900" s="130"/>
      <c r="I900" s="130"/>
      <c r="J900" s="130"/>
      <c r="K900" s="126"/>
      <c r="L900" s="126"/>
      <c r="M900" s="126"/>
      <c r="N900" s="126"/>
      <c r="O900" s="128"/>
      <c r="P900" s="126">
        <v>627</v>
      </c>
      <c r="Q900" s="126"/>
      <c r="R900" s="127"/>
      <c r="S900" s="126"/>
      <c r="T900" s="126"/>
      <c r="U900" s="126"/>
      <c r="V900" s="128"/>
      <c r="W900" s="126"/>
      <c r="X900" s="126"/>
      <c r="Y900" s="127"/>
      <c r="Z900" s="126"/>
      <c r="AA900" s="126"/>
      <c r="AB900" s="126"/>
      <c r="AC900" s="127"/>
      <c r="AD900" s="126"/>
      <c r="AE900" s="126"/>
      <c r="AF900" s="126"/>
      <c r="AG900" s="126"/>
      <c r="AH900" s="128"/>
    </row>
    <row r="901" spans="6:34" x14ac:dyDescent="0.25">
      <c r="F901" s="67">
        <f t="shared" si="13"/>
        <v>895</v>
      </c>
      <c r="G901" s="131"/>
      <c r="H901" s="130"/>
      <c r="I901" s="130"/>
      <c r="J901" s="130"/>
      <c r="K901" s="126"/>
      <c r="L901" s="126"/>
      <c r="M901" s="126"/>
      <c r="N901" s="126"/>
      <c r="O901" s="128"/>
      <c r="P901" s="126">
        <v>626</v>
      </c>
      <c r="Q901" s="126"/>
      <c r="R901" s="127"/>
      <c r="S901" s="126"/>
      <c r="T901" s="126"/>
      <c r="U901" s="126"/>
      <c r="V901" s="128"/>
      <c r="W901" s="126"/>
      <c r="X901" s="126"/>
      <c r="Y901" s="127"/>
      <c r="Z901" s="126"/>
      <c r="AA901" s="126"/>
      <c r="AB901" s="126"/>
      <c r="AC901" s="127"/>
      <c r="AD901" s="126"/>
      <c r="AE901" s="126"/>
      <c r="AF901" s="126"/>
      <c r="AG901" s="126"/>
      <c r="AH901" s="128"/>
    </row>
    <row r="902" spans="6:34" x14ac:dyDescent="0.25">
      <c r="F902" s="67">
        <f t="shared" si="13"/>
        <v>896</v>
      </c>
      <c r="G902" s="131"/>
      <c r="H902" s="130"/>
      <c r="I902" s="130"/>
      <c r="J902" s="130"/>
      <c r="K902" s="126"/>
      <c r="L902" s="126"/>
      <c r="M902" s="126"/>
      <c r="N902" s="126"/>
      <c r="O902" s="128"/>
      <c r="P902" s="126">
        <v>625</v>
      </c>
      <c r="Q902" s="126"/>
      <c r="R902" s="127"/>
      <c r="S902" s="126"/>
      <c r="T902" s="126"/>
      <c r="U902" s="126"/>
      <c r="V902" s="128"/>
      <c r="W902" s="126"/>
      <c r="X902" s="126"/>
      <c r="Y902" s="127"/>
      <c r="Z902" s="126"/>
      <c r="AA902" s="126"/>
      <c r="AB902" s="126"/>
      <c r="AC902" s="127"/>
      <c r="AD902" s="126"/>
      <c r="AE902" s="126"/>
      <c r="AF902" s="126"/>
      <c r="AG902" s="126"/>
      <c r="AH902" s="128"/>
    </row>
    <row r="903" spans="6:34" x14ac:dyDescent="0.25">
      <c r="F903" s="67">
        <f t="shared" si="13"/>
        <v>897</v>
      </c>
      <c r="G903" s="131"/>
      <c r="H903" s="130"/>
      <c r="I903" s="130"/>
      <c r="J903" s="130"/>
      <c r="K903" s="126"/>
      <c r="L903" s="126"/>
      <c r="M903" s="126"/>
      <c r="N903" s="126"/>
      <c r="O903" s="128"/>
      <c r="P903" s="126">
        <v>624</v>
      </c>
      <c r="Q903" s="126"/>
      <c r="R903" s="127"/>
      <c r="S903" s="126"/>
      <c r="T903" s="126"/>
      <c r="U903" s="126"/>
      <c r="V903" s="128"/>
      <c r="W903" s="126"/>
      <c r="X903" s="126"/>
      <c r="Y903" s="127"/>
      <c r="Z903" s="126"/>
      <c r="AA903" s="126"/>
      <c r="AB903" s="126"/>
      <c r="AC903" s="127"/>
      <c r="AD903" s="126"/>
      <c r="AE903" s="126"/>
      <c r="AF903" s="126"/>
      <c r="AG903" s="126"/>
      <c r="AH903" s="128"/>
    </row>
    <row r="904" spans="6:34" x14ac:dyDescent="0.25">
      <c r="F904" s="67">
        <f t="shared" si="13"/>
        <v>898</v>
      </c>
      <c r="G904" s="131"/>
      <c r="H904" s="130"/>
      <c r="I904" s="130"/>
      <c r="J904" s="130"/>
      <c r="K904" s="126"/>
      <c r="L904" s="126"/>
      <c r="M904" s="126"/>
      <c r="N904" s="126"/>
      <c r="O904" s="128"/>
      <c r="P904" s="126">
        <v>623</v>
      </c>
      <c r="Q904" s="126"/>
      <c r="R904" s="127"/>
      <c r="S904" s="126"/>
      <c r="T904" s="126"/>
      <c r="U904" s="126"/>
      <c r="V904" s="128"/>
      <c r="W904" s="126"/>
      <c r="X904" s="126"/>
      <c r="Y904" s="127"/>
      <c r="Z904" s="126"/>
      <c r="AA904" s="126"/>
      <c r="AB904" s="126"/>
      <c r="AC904" s="127"/>
      <c r="AD904" s="126"/>
      <c r="AE904" s="126"/>
      <c r="AF904" s="126"/>
      <c r="AG904" s="126"/>
      <c r="AH904" s="128"/>
    </row>
    <row r="905" spans="6:34" x14ac:dyDescent="0.25">
      <c r="F905" s="67">
        <f t="shared" ref="F905:F968" si="14">F904+1</f>
        <v>899</v>
      </c>
      <c r="G905" s="131"/>
      <c r="H905" s="130"/>
      <c r="I905" s="130"/>
      <c r="J905" s="130"/>
      <c r="K905" s="126"/>
      <c r="L905" s="126"/>
      <c r="M905" s="126"/>
      <c r="N905" s="126"/>
      <c r="O905" s="128"/>
      <c r="P905" s="126">
        <v>622</v>
      </c>
      <c r="Q905" s="126"/>
      <c r="R905" s="127"/>
      <c r="S905" s="126"/>
      <c r="T905" s="126"/>
      <c r="U905" s="126"/>
      <c r="V905" s="128"/>
      <c r="W905" s="126"/>
      <c r="X905" s="126"/>
      <c r="Y905" s="127"/>
      <c r="Z905" s="126"/>
      <c r="AA905" s="126"/>
      <c r="AB905" s="126"/>
      <c r="AC905" s="127"/>
      <c r="AD905" s="126"/>
      <c r="AE905" s="126"/>
      <c r="AF905" s="126"/>
      <c r="AG905" s="126"/>
      <c r="AH905" s="128"/>
    </row>
    <row r="906" spans="6:34" x14ac:dyDescent="0.25">
      <c r="F906" s="67">
        <f t="shared" si="14"/>
        <v>900</v>
      </c>
      <c r="G906" s="131"/>
      <c r="H906" s="130"/>
      <c r="I906" s="130"/>
      <c r="J906" s="130"/>
      <c r="K906" s="126"/>
      <c r="L906" s="126"/>
      <c r="M906" s="126"/>
      <c r="N906" s="126"/>
      <c r="O906" s="128"/>
      <c r="P906" s="126">
        <v>620</v>
      </c>
      <c r="Q906" s="126"/>
      <c r="R906" s="127"/>
      <c r="S906" s="126"/>
      <c r="T906" s="126"/>
      <c r="U906" s="126"/>
      <c r="V906" s="128"/>
      <c r="W906" s="126"/>
      <c r="X906" s="126"/>
      <c r="Y906" s="127"/>
      <c r="Z906" s="126"/>
      <c r="AA906" s="126"/>
      <c r="AB906" s="126"/>
      <c r="AC906" s="127"/>
      <c r="AD906" s="126"/>
      <c r="AE906" s="126"/>
      <c r="AF906" s="126"/>
      <c r="AG906" s="126"/>
      <c r="AH906" s="128"/>
    </row>
    <row r="907" spans="6:34" x14ac:dyDescent="0.25">
      <c r="F907" s="67">
        <f t="shared" si="14"/>
        <v>901</v>
      </c>
      <c r="G907" s="131"/>
      <c r="H907" s="130"/>
      <c r="I907" s="130"/>
      <c r="J907" s="130"/>
      <c r="K907" s="126"/>
      <c r="L907" s="126"/>
      <c r="M907" s="126"/>
      <c r="N907" s="126"/>
      <c r="O907" s="128"/>
      <c r="P907" s="126">
        <v>620</v>
      </c>
      <c r="Q907" s="126"/>
      <c r="R907" s="127"/>
      <c r="S907" s="126"/>
      <c r="T907" s="126"/>
      <c r="U907" s="126"/>
      <c r="V907" s="128"/>
      <c r="W907" s="126"/>
      <c r="X907" s="126"/>
      <c r="Y907" s="127"/>
      <c r="Z907" s="126"/>
      <c r="AA907" s="126"/>
      <c r="AB907" s="126"/>
      <c r="AC907" s="127"/>
      <c r="AD907" s="126"/>
      <c r="AE907" s="126"/>
      <c r="AF907" s="126"/>
      <c r="AG907" s="126"/>
      <c r="AH907" s="128"/>
    </row>
    <row r="908" spans="6:34" x14ac:dyDescent="0.25">
      <c r="F908" s="67">
        <f t="shared" si="14"/>
        <v>902</v>
      </c>
      <c r="G908" s="131"/>
      <c r="H908" s="130"/>
      <c r="I908" s="130"/>
      <c r="J908" s="130"/>
      <c r="K908" s="126"/>
      <c r="L908" s="126"/>
      <c r="M908" s="126"/>
      <c r="N908" s="126"/>
      <c r="O908" s="128"/>
      <c r="P908" s="126">
        <v>620</v>
      </c>
      <c r="Q908" s="126"/>
      <c r="R908" s="127"/>
      <c r="S908" s="126"/>
      <c r="T908" s="126"/>
      <c r="U908" s="126"/>
      <c r="V908" s="128"/>
      <c r="W908" s="126"/>
      <c r="X908" s="126"/>
      <c r="Y908" s="127"/>
      <c r="Z908" s="126"/>
      <c r="AA908" s="126"/>
      <c r="AB908" s="126"/>
      <c r="AC908" s="127"/>
      <c r="AD908" s="126"/>
      <c r="AE908" s="126"/>
      <c r="AF908" s="126"/>
      <c r="AG908" s="126"/>
      <c r="AH908" s="128"/>
    </row>
    <row r="909" spans="6:34" x14ac:dyDescent="0.25">
      <c r="F909" s="67">
        <f t="shared" si="14"/>
        <v>903</v>
      </c>
      <c r="G909" s="131"/>
      <c r="H909" s="130"/>
      <c r="I909" s="130"/>
      <c r="J909" s="130"/>
      <c r="K909" s="126"/>
      <c r="L909" s="126"/>
      <c r="M909" s="126"/>
      <c r="N909" s="126"/>
      <c r="O909" s="128"/>
      <c r="P909" s="126">
        <v>619</v>
      </c>
      <c r="Q909" s="126"/>
      <c r="R909" s="127"/>
      <c r="S909" s="126"/>
      <c r="T909" s="126"/>
      <c r="U909" s="126"/>
      <c r="V909" s="128"/>
      <c r="W909" s="126"/>
      <c r="X909" s="126"/>
      <c r="Y909" s="127"/>
      <c r="Z909" s="126"/>
      <c r="AA909" s="126"/>
      <c r="AB909" s="126"/>
      <c r="AC909" s="127"/>
      <c r="AD909" s="126"/>
      <c r="AE909" s="126"/>
      <c r="AF909" s="126"/>
      <c r="AG909" s="126"/>
      <c r="AH909" s="128"/>
    </row>
    <row r="910" spans="6:34" x14ac:dyDescent="0.25">
      <c r="F910" s="67">
        <f t="shared" si="14"/>
        <v>904</v>
      </c>
      <c r="G910" s="131"/>
      <c r="H910" s="130"/>
      <c r="I910" s="130"/>
      <c r="J910" s="130"/>
      <c r="K910" s="126"/>
      <c r="L910" s="126"/>
      <c r="M910" s="126"/>
      <c r="N910" s="126"/>
      <c r="O910" s="128"/>
      <c r="P910" s="126">
        <v>616</v>
      </c>
      <c r="Q910" s="126"/>
      <c r="R910" s="127"/>
      <c r="S910" s="126"/>
      <c r="T910" s="126"/>
      <c r="U910" s="126"/>
      <c r="V910" s="128"/>
      <c r="W910" s="126"/>
      <c r="X910" s="126"/>
      <c r="Y910" s="127"/>
      <c r="Z910" s="126"/>
      <c r="AA910" s="126"/>
      <c r="AB910" s="126"/>
      <c r="AC910" s="127"/>
      <c r="AD910" s="126"/>
      <c r="AE910" s="126"/>
      <c r="AF910" s="126"/>
      <c r="AG910" s="126"/>
      <c r="AH910" s="128"/>
    </row>
    <row r="911" spans="6:34" x14ac:dyDescent="0.25">
      <c r="F911" s="67">
        <f t="shared" si="14"/>
        <v>905</v>
      </c>
      <c r="G911" s="131"/>
      <c r="H911" s="130"/>
      <c r="I911" s="130"/>
      <c r="J911" s="130"/>
      <c r="K911" s="126"/>
      <c r="L911" s="126"/>
      <c r="M911" s="126"/>
      <c r="N911" s="126"/>
      <c r="O911" s="128"/>
      <c r="P911" s="126">
        <v>614</v>
      </c>
      <c r="Q911" s="126"/>
      <c r="R911" s="127"/>
      <c r="S911" s="126"/>
      <c r="T911" s="126"/>
      <c r="U911" s="126"/>
      <c r="V911" s="128"/>
      <c r="W911" s="126"/>
      <c r="X911" s="126"/>
      <c r="Y911" s="127"/>
      <c r="Z911" s="126"/>
      <c r="AA911" s="126"/>
      <c r="AB911" s="126"/>
      <c r="AC911" s="127"/>
      <c r="AD911" s="126"/>
      <c r="AE911" s="126"/>
      <c r="AF911" s="126"/>
      <c r="AG911" s="126"/>
      <c r="AH911" s="128"/>
    </row>
    <row r="912" spans="6:34" x14ac:dyDescent="0.25">
      <c r="F912" s="67">
        <f t="shared" si="14"/>
        <v>906</v>
      </c>
      <c r="G912" s="131"/>
      <c r="H912" s="130"/>
      <c r="I912" s="130"/>
      <c r="J912" s="130"/>
      <c r="K912" s="126"/>
      <c r="L912" s="126"/>
      <c r="M912" s="126"/>
      <c r="N912" s="126"/>
      <c r="O912" s="128"/>
      <c r="P912" s="126">
        <v>613</v>
      </c>
      <c r="Q912" s="126"/>
      <c r="R912" s="127"/>
      <c r="S912" s="126"/>
      <c r="T912" s="126"/>
      <c r="U912" s="126"/>
      <c r="V912" s="128"/>
      <c r="W912" s="126"/>
      <c r="X912" s="126"/>
      <c r="Y912" s="127"/>
      <c r="Z912" s="126"/>
      <c r="AA912" s="126"/>
      <c r="AB912" s="126"/>
      <c r="AC912" s="127"/>
      <c r="AD912" s="126"/>
      <c r="AE912" s="126"/>
      <c r="AF912" s="126"/>
      <c r="AG912" s="126"/>
      <c r="AH912" s="128"/>
    </row>
    <row r="913" spans="6:34" x14ac:dyDescent="0.25">
      <c r="F913" s="67">
        <f t="shared" si="14"/>
        <v>907</v>
      </c>
      <c r="G913" s="131"/>
      <c r="H913" s="130"/>
      <c r="I913" s="130"/>
      <c r="J913" s="130"/>
      <c r="K913" s="126"/>
      <c r="L913" s="126"/>
      <c r="M913" s="126"/>
      <c r="N913" s="126"/>
      <c r="O913" s="128"/>
      <c r="P913" s="126">
        <v>612</v>
      </c>
      <c r="Q913" s="126"/>
      <c r="R913" s="127"/>
      <c r="S913" s="126"/>
      <c r="T913" s="126"/>
      <c r="U913" s="126"/>
      <c r="V913" s="128"/>
      <c r="W913" s="126"/>
      <c r="X913" s="126"/>
      <c r="Y913" s="127"/>
      <c r="Z913" s="126"/>
      <c r="AA913" s="126"/>
      <c r="AB913" s="126"/>
      <c r="AC913" s="127"/>
      <c r="AD913" s="126"/>
      <c r="AE913" s="126"/>
      <c r="AF913" s="126"/>
      <c r="AG913" s="126"/>
      <c r="AH913" s="128"/>
    </row>
    <row r="914" spans="6:34" x14ac:dyDescent="0.25">
      <c r="F914" s="67">
        <f t="shared" si="14"/>
        <v>908</v>
      </c>
      <c r="G914" s="131"/>
      <c r="H914" s="130"/>
      <c r="I914" s="130"/>
      <c r="J914" s="130"/>
      <c r="K914" s="126"/>
      <c r="L914" s="126"/>
      <c r="M914" s="126"/>
      <c r="N914" s="126"/>
      <c r="O914" s="128"/>
      <c r="P914" s="126">
        <v>612</v>
      </c>
      <c r="Q914" s="126"/>
      <c r="R914" s="127"/>
      <c r="S914" s="126"/>
      <c r="T914" s="126"/>
      <c r="U914" s="126"/>
      <c r="V914" s="128"/>
      <c r="W914" s="126"/>
      <c r="X914" s="126"/>
      <c r="Y914" s="127"/>
      <c r="Z914" s="126"/>
      <c r="AA914" s="126"/>
      <c r="AB914" s="126"/>
      <c r="AC914" s="127"/>
      <c r="AD914" s="126"/>
      <c r="AE914" s="126"/>
      <c r="AF914" s="126"/>
      <c r="AG914" s="126"/>
      <c r="AH914" s="128"/>
    </row>
    <row r="915" spans="6:34" x14ac:dyDescent="0.25">
      <c r="F915" s="67">
        <f t="shared" si="14"/>
        <v>909</v>
      </c>
      <c r="G915" s="131"/>
      <c r="H915" s="130"/>
      <c r="I915" s="130"/>
      <c r="J915" s="130"/>
      <c r="K915" s="126"/>
      <c r="L915" s="126"/>
      <c r="M915" s="126"/>
      <c r="N915" s="126"/>
      <c r="O915" s="128"/>
      <c r="P915" s="126">
        <v>612</v>
      </c>
      <c r="Q915" s="126"/>
      <c r="R915" s="127"/>
      <c r="S915" s="126"/>
      <c r="T915" s="126"/>
      <c r="U915" s="126"/>
      <c r="V915" s="128"/>
      <c r="W915" s="126"/>
      <c r="X915" s="126"/>
      <c r="Y915" s="127"/>
      <c r="Z915" s="126"/>
      <c r="AA915" s="126"/>
      <c r="AB915" s="126"/>
      <c r="AC915" s="127"/>
      <c r="AD915" s="126"/>
      <c r="AE915" s="126"/>
      <c r="AF915" s="126"/>
      <c r="AG915" s="126"/>
      <c r="AH915" s="128"/>
    </row>
    <row r="916" spans="6:34" x14ac:dyDescent="0.25">
      <c r="F916" s="67">
        <f t="shared" si="14"/>
        <v>910</v>
      </c>
      <c r="G916" s="131"/>
      <c r="H916" s="130"/>
      <c r="I916" s="130"/>
      <c r="J916" s="130"/>
      <c r="K916" s="126"/>
      <c r="L916" s="126"/>
      <c r="M916" s="126"/>
      <c r="N916" s="126"/>
      <c r="O916" s="128"/>
      <c r="P916" s="126">
        <v>611</v>
      </c>
      <c r="Q916" s="126"/>
      <c r="R916" s="127"/>
      <c r="S916" s="126"/>
      <c r="T916" s="126"/>
      <c r="U916" s="126"/>
      <c r="V916" s="128"/>
      <c r="W916" s="126"/>
      <c r="X916" s="126"/>
      <c r="Y916" s="127"/>
      <c r="Z916" s="126"/>
      <c r="AA916" s="126"/>
      <c r="AB916" s="126"/>
      <c r="AC916" s="127"/>
      <c r="AD916" s="126"/>
      <c r="AE916" s="126"/>
      <c r="AF916" s="126"/>
      <c r="AG916" s="126"/>
      <c r="AH916" s="128"/>
    </row>
    <row r="917" spans="6:34" x14ac:dyDescent="0.25">
      <c r="F917" s="67">
        <f t="shared" si="14"/>
        <v>911</v>
      </c>
      <c r="G917" s="131"/>
      <c r="H917" s="130"/>
      <c r="I917" s="130"/>
      <c r="J917" s="130"/>
      <c r="K917" s="126"/>
      <c r="L917" s="126"/>
      <c r="M917" s="126"/>
      <c r="N917" s="126"/>
      <c r="O917" s="128"/>
      <c r="P917" s="126">
        <v>608</v>
      </c>
      <c r="Q917" s="126"/>
      <c r="R917" s="127"/>
      <c r="S917" s="126"/>
      <c r="T917" s="126"/>
      <c r="U917" s="126"/>
      <c r="V917" s="128"/>
      <c r="W917" s="126"/>
      <c r="X917" s="126"/>
      <c r="Y917" s="127"/>
      <c r="Z917" s="126"/>
      <c r="AA917" s="126"/>
      <c r="AB917" s="126"/>
      <c r="AC917" s="127"/>
      <c r="AD917" s="126"/>
      <c r="AE917" s="126"/>
      <c r="AF917" s="126"/>
      <c r="AG917" s="126"/>
      <c r="AH917" s="128"/>
    </row>
    <row r="918" spans="6:34" x14ac:dyDescent="0.25">
      <c r="F918" s="67">
        <f t="shared" si="14"/>
        <v>912</v>
      </c>
      <c r="G918" s="131"/>
      <c r="H918" s="130"/>
      <c r="I918" s="130"/>
      <c r="J918" s="130"/>
      <c r="K918" s="126"/>
      <c r="L918" s="126"/>
      <c r="M918" s="126"/>
      <c r="N918" s="126"/>
      <c r="O918" s="128"/>
      <c r="P918" s="126">
        <v>600</v>
      </c>
      <c r="Q918" s="126"/>
      <c r="R918" s="127"/>
      <c r="S918" s="126"/>
      <c r="T918" s="126"/>
      <c r="U918" s="126"/>
      <c r="V918" s="128"/>
      <c r="W918" s="126"/>
      <c r="X918" s="126"/>
      <c r="Y918" s="127"/>
      <c r="Z918" s="126"/>
      <c r="AA918" s="126"/>
      <c r="AB918" s="126"/>
      <c r="AC918" s="127"/>
      <c r="AD918" s="126"/>
      <c r="AE918" s="126"/>
      <c r="AF918" s="126"/>
      <c r="AG918" s="126"/>
      <c r="AH918" s="128"/>
    </row>
    <row r="919" spans="6:34" x14ac:dyDescent="0.25">
      <c r="F919" s="67">
        <f t="shared" si="14"/>
        <v>913</v>
      </c>
      <c r="G919" s="131"/>
      <c r="H919" s="130"/>
      <c r="I919" s="130"/>
      <c r="J919" s="130"/>
      <c r="K919" s="126"/>
      <c r="L919" s="126"/>
      <c r="M919" s="126"/>
      <c r="N919" s="126"/>
      <c r="O919" s="128"/>
      <c r="P919" s="126">
        <v>599</v>
      </c>
      <c r="Q919" s="126"/>
      <c r="R919" s="127"/>
      <c r="S919" s="126"/>
      <c r="T919" s="126"/>
      <c r="U919" s="126"/>
      <c r="V919" s="128"/>
      <c r="W919" s="126"/>
      <c r="X919" s="126"/>
      <c r="Y919" s="127"/>
      <c r="Z919" s="126"/>
      <c r="AA919" s="126"/>
      <c r="AB919" s="126"/>
      <c r="AC919" s="127"/>
      <c r="AD919" s="126"/>
      <c r="AE919" s="126"/>
      <c r="AF919" s="126"/>
      <c r="AG919" s="126"/>
      <c r="AH919" s="128"/>
    </row>
    <row r="920" spans="6:34" x14ac:dyDescent="0.25">
      <c r="F920" s="67">
        <f t="shared" si="14"/>
        <v>914</v>
      </c>
      <c r="G920" s="131"/>
      <c r="H920" s="130"/>
      <c r="I920" s="130"/>
      <c r="J920" s="130"/>
      <c r="K920" s="126"/>
      <c r="L920" s="126"/>
      <c r="M920" s="126"/>
      <c r="N920" s="126"/>
      <c r="O920" s="128"/>
      <c r="P920" s="126">
        <v>599</v>
      </c>
      <c r="Q920" s="126"/>
      <c r="R920" s="127"/>
      <c r="S920" s="126"/>
      <c r="T920" s="126"/>
      <c r="U920" s="126"/>
      <c r="V920" s="128"/>
      <c r="W920" s="126"/>
      <c r="X920" s="126"/>
      <c r="Y920" s="127"/>
      <c r="Z920" s="126"/>
      <c r="AA920" s="126"/>
      <c r="AB920" s="126"/>
      <c r="AC920" s="127"/>
      <c r="AD920" s="126"/>
      <c r="AE920" s="126"/>
      <c r="AF920" s="126"/>
      <c r="AG920" s="126"/>
      <c r="AH920" s="128"/>
    </row>
    <row r="921" spans="6:34" x14ac:dyDescent="0.25">
      <c r="F921" s="67">
        <f t="shared" si="14"/>
        <v>915</v>
      </c>
      <c r="G921" s="131"/>
      <c r="H921" s="130"/>
      <c r="I921" s="130"/>
      <c r="J921" s="130"/>
      <c r="K921" s="126"/>
      <c r="L921" s="126"/>
      <c r="M921" s="126"/>
      <c r="N921" s="126"/>
      <c r="O921" s="128"/>
      <c r="P921" s="126">
        <v>595</v>
      </c>
      <c r="Q921" s="126"/>
      <c r="R921" s="127"/>
      <c r="S921" s="126"/>
      <c r="T921" s="126"/>
      <c r="U921" s="126"/>
      <c r="V921" s="128"/>
      <c r="W921" s="126"/>
      <c r="X921" s="126"/>
      <c r="Y921" s="127"/>
      <c r="Z921" s="126"/>
      <c r="AA921" s="126"/>
      <c r="AB921" s="126"/>
      <c r="AC921" s="127"/>
      <c r="AD921" s="126"/>
      <c r="AE921" s="126"/>
      <c r="AF921" s="126"/>
      <c r="AG921" s="126"/>
      <c r="AH921" s="128"/>
    </row>
    <row r="922" spans="6:34" x14ac:dyDescent="0.25">
      <c r="F922" s="67">
        <f t="shared" si="14"/>
        <v>916</v>
      </c>
      <c r="G922" s="131"/>
      <c r="H922" s="130"/>
      <c r="I922" s="130"/>
      <c r="J922" s="130"/>
      <c r="K922" s="126"/>
      <c r="L922" s="126"/>
      <c r="M922" s="126"/>
      <c r="N922" s="126"/>
      <c r="O922" s="128"/>
      <c r="P922" s="126">
        <v>592</v>
      </c>
      <c r="Q922" s="126"/>
      <c r="R922" s="127"/>
      <c r="S922" s="126"/>
      <c r="T922" s="126"/>
      <c r="U922" s="126"/>
      <c r="V922" s="128"/>
      <c r="W922" s="126"/>
      <c r="X922" s="126"/>
      <c r="Y922" s="127"/>
      <c r="Z922" s="126"/>
      <c r="AA922" s="126"/>
      <c r="AB922" s="126"/>
      <c r="AC922" s="127"/>
      <c r="AD922" s="126"/>
      <c r="AE922" s="126"/>
      <c r="AF922" s="126"/>
      <c r="AG922" s="126"/>
      <c r="AH922" s="128"/>
    </row>
    <row r="923" spans="6:34" x14ac:dyDescent="0.25">
      <c r="F923" s="67">
        <f t="shared" si="14"/>
        <v>917</v>
      </c>
      <c r="G923" s="131"/>
      <c r="H923" s="130"/>
      <c r="I923" s="130"/>
      <c r="J923" s="130"/>
      <c r="K923" s="126"/>
      <c r="L923" s="126"/>
      <c r="M923" s="126"/>
      <c r="N923" s="126"/>
      <c r="O923" s="128"/>
      <c r="P923" s="126">
        <v>592</v>
      </c>
      <c r="Q923" s="126"/>
      <c r="R923" s="127"/>
      <c r="S923" s="126"/>
      <c r="T923" s="126"/>
      <c r="U923" s="126"/>
      <c r="V923" s="128"/>
      <c r="W923" s="126"/>
      <c r="X923" s="126"/>
      <c r="Y923" s="127"/>
      <c r="Z923" s="126"/>
      <c r="AA923" s="126"/>
      <c r="AB923" s="126"/>
      <c r="AC923" s="127"/>
      <c r="AD923" s="126"/>
      <c r="AE923" s="126"/>
      <c r="AF923" s="126"/>
      <c r="AG923" s="126"/>
      <c r="AH923" s="128"/>
    </row>
    <row r="924" spans="6:34" x14ac:dyDescent="0.25">
      <c r="F924" s="67">
        <f t="shared" si="14"/>
        <v>918</v>
      </c>
      <c r="G924" s="131"/>
      <c r="H924" s="130"/>
      <c r="I924" s="130"/>
      <c r="J924" s="130"/>
      <c r="K924" s="126"/>
      <c r="L924" s="126"/>
      <c r="M924" s="126"/>
      <c r="N924" s="126"/>
      <c r="O924" s="128"/>
      <c r="P924" s="126">
        <v>589</v>
      </c>
      <c r="Q924" s="126"/>
      <c r="R924" s="127"/>
      <c r="S924" s="126"/>
      <c r="T924" s="126"/>
      <c r="U924" s="126"/>
      <c r="V924" s="128"/>
      <c r="W924" s="126"/>
      <c r="X924" s="126"/>
      <c r="Y924" s="127"/>
      <c r="Z924" s="126"/>
      <c r="AA924" s="126"/>
      <c r="AB924" s="126"/>
      <c r="AC924" s="127"/>
      <c r="AD924" s="126"/>
      <c r="AE924" s="126"/>
      <c r="AF924" s="126"/>
      <c r="AG924" s="126"/>
      <c r="AH924" s="128"/>
    </row>
    <row r="925" spans="6:34" x14ac:dyDescent="0.25">
      <c r="F925" s="67">
        <f t="shared" si="14"/>
        <v>919</v>
      </c>
      <c r="G925" s="131"/>
      <c r="H925" s="130"/>
      <c r="I925" s="130"/>
      <c r="J925" s="130"/>
      <c r="K925" s="126"/>
      <c r="L925" s="126"/>
      <c r="M925" s="126"/>
      <c r="N925" s="126"/>
      <c r="O925" s="128"/>
      <c r="P925" s="126">
        <v>588</v>
      </c>
      <c r="Q925" s="126"/>
      <c r="R925" s="127"/>
      <c r="S925" s="126"/>
      <c r="T925" s="126"/>
      <c r="U925" s="126"/>
      <c r="V925" s="128"/>
      <c r="W925" s="126"/>
      <c r="X925" s="126"/>
      <c r="Y925" s="127"/>
      <c r="Z925" s="126"/>
      <c r="AA925" s="126"/>
      <c r="AB925" s="126"/>
      <c r="AC925" s="127"/>
      <c r="AD925" s="126"/>
      <c r="AE925" s="126"/>
      <c r="AF925" s="126"/>
      <c r="AG925" s="126"/>
      <c r="AH925" s="128"/>
    </row>
    <row r="926" spans="6:34" x14ac:dyDescent="0.25">
      <c r="F926" s="67">
        <f t="shared" si="14"/>
        <v>920</v>
      </c>
      <c r="G926" s="131"/>
      <c r="H926" s="130"/>
      <c r="I926" s="130"/>
      <c r="J926" s="130"/>
      <c r="K926" s="126"/>
      <c r="L926" s="126"/>
      <c r="M926" s="126"/>
      <c r="N926" s="126"/>
      <c r="O926" s="128"/>
      <c r="P926" s="126">
        <v>587</v>
      </c>
      <c r="Q926" s="126"/>
      <c r="R926" s="127"/>
      <c r="S926" s="126"/>
      <c r="T926" s="126"/>
      <c r="U926" s="126"/>
      <c r="V926" s="128"/>
      <c r="W926" s="126"/>
      <c r="X926" s="126"/>
      <c r="Y926" s="127"/>
      <c r="Z926" s="126"/>
      <c r="AA926" s="126"/>
      <c r="AB926" s="126"/>
      <c r="AC926" s="127"/>
      <c r="AD926" s="126"/>
      <c r="AE926" s="126"/>
      <c r="AF926" s="126"/>
      <c r="AG926" s="126"/>
      <c r="AH926" s="128"/>
    </row>
    <row r="927" spans="6:34" x14ac:dyDescent="0.25">
      <c r="F927" s="67">
        <f t="shared" si="14"/>
        <v>921</v>
      </c>
      <c r="G927" s="131"/>
      <c r="H927" s="130"/>
      <c r="I927" s="130"/>
      <c r="J927" s="130"/>
      <c r="K927" s="126"/>
      <c r="L927" s="126"/>
      <c r="M927" s="126"/>
      <c r="N927" s="126"/>
      <c r="O927" s="128"/>
      <c r="P927" s="126">
        <v>585</v>
      </c>
      <c r="Q927" s="126"/>
      <c r="R927" s="127"/>
      <c r="S927" s="126"/>
      <c r="T927" s="126"/>
      <c r="U927" s="126"/>
      <c r="V927" s="128"/>
      <c r="W927" s="126"/>
      <c r="X927" s="126"/>
      <c r="Y927" s="127"/>
      <c r="Z927" s="126"/>
      <c r="AA927" s="126"/>
      <c r="AB927" s="126"/>
      <c r="AC927" s="127"/>
      <c r="AD927" s="126"/>
      <c r="AE927" s="126"/>
      <c r="AF927" s="126"/>
      <c r="AG927" s="126"/>
      <c r="AH927" s="128"/>
    </row>
    <row r="928" spans="6:34" x14ac:dyDescent="0.25">
      <c r="F928" s="67">
        <f t="shared" si="14"/>
        <v>922</v>
      </c>
      <c r="G928" s="131"/>
      <c r="H928" s="130"/>
      <c r="I928" s="130"/>
      <c r="J928" s="130"/>
      <c r="K928" s="126"/>
      <c r="L928" s="126"/>
      <c r="M928" s="126"/>
      <c r="N928" s="126"/>
      <c r="O928" s="128"/>
      <c r="P928" s="126">
        <v>579</v>
      </c>
      <c r="Q928" s="126"/>
      <c r="R928" s="127"/>
      <c r="S928" s="126"/>
      <c r="T928" s="126"/>
      <c r="U928" s="126"/>
      <c r="V928" s="128"/>
      <c r="W928" s="126"/>
      <c r="X928" s="126"/>
      <c r="Y928" s="127"/>
      <c r="Z928" s="126"/>
      <c r="AA928" s="126"/>
      <c r="AB928" s="126"/>
      <c r="AC928" s="127"/>
      <c r="AD928" s="126"/>
      <c r="AE928" s="126"/>
      <c r="AF928" s="126"/>
      <c r="AG928" s="126"/>
      <c r="AH928" s="128"/>
    </row>
    <row r="929" spans="6:34" x14ac:dyDescent="0.25">
      <c r="F929" s="67">
        <f t="shared" si="14"/>
        <v>923</v>
      </c>
      <c r="G929" s="131"/>
      <c r="H929" s="130"/>
      <c r="I929" s="130"/>
      <c r="J929" s="130"/>
      <c r="K929" s="126"/>
      <c r="L929" s="126"/>
      <c r="M929" s="126"/>
      <c r="N929" s="126"/>
      <c r="O929" s="128"/>
      <c r="P929" s="126">
        <v>579</v>
      </c>
      <c r="Q929" s="126"/>
      <c r="R929" s="127"/>
      <c r="S929" s="126"/>
      <c r="T929" s="126"/>
      <c r="U929" s="126"/>
      <c r="V929" s="128"/>
      <c r="W929" s="126"/>
      <c r="X929" s="126"/>
      <c r="Y929" s="127"/>
      <c r="Z929" s="126"/>
      <c r="AA929" s="126"/>
      <c r="AB929" s="126"/>
      <c r="AC929" s="127"/>
      <c r="AD929" s="126"/>
      <c r="AE929" s="126"/>
      <c r="AF929" s="126"/>
      <c r="AG929" s="126"/>
      <c r="AH929" s="128"/>
    </row>
    <row r="930" spans="6:34" x14ac:dyDescent="0.25">
      <c r="F930" s="67">
        <f t="shared" si="14"/>
        <v>924</v>
      </c>
      <c r="G930" s="131"/>
      <c r="H930" s="130"/>
      <c r="I930" s="130"/>
      <c r="J930" s="130"/>
      <c r="K930" s="126"/>
      <c r="L930" s="126"/>
      <c r="M930" s="126"/>
      <c r="N930" s="126"/>
      <c r="O930" s="128"/>
      <c r="P930" s="126">
        <v>577</v>
      </c>
      <c r="Q930" s="126"/>
      <c r="R930" s="127"/>
      <c r="S930" s="126"/>
      <c r="T930" s="126"/>
      <c r="U930" s="126"/>
      <c r="V930" s="128"/>
      <c r="W930" s="126"/>
      <c r="X930" s="126"/>
      <c r="Y930" s="127"/>
      <c r="Z930" s="126"/>
      <c r="AA930" s="126"/>
      <c r="AB930" s="126"/>
      <c r="AC930" s="127"/>
      <c r="AD930" s="126"/>
      <c r="AE930" s="126"/>
      <c r="AF930" s="126"/>
      <c r="AG930" s="126"/>
      <c r="AH930" s="128"/>
    </row>
    <row r="931" spans="6:34" x14ac:dyDescent="0.25">
      <c r="F931" s="67">
        <f t="shared" si="14"/>
        <v>925</v>
      </c>
      <c r="G931" s="131"/>
      <c r="H931" s="130"/>
      <c r="I931" s="130"/>
      <c r="J931" s="130"/>
      <c r="K931" s="126"/>
      <c r="L931" s="126"/>
      <c r="M931" s="126"/>
      <c r="N931" s="126"/>
      <c r="O931" s="128"/>
      <c r="P931" s="126">
        <v>572</v>
      </c>
      <c r="Q931" s="126"/>
      <c r="R931" s="127"/>
      <c r="S931" s="126"/>
      <c r="T931" s="126"/>
      <c r="U931" s="126"/>
      <c r="V931" s="128"/>
      <c r="W931" s="126"/>
      <c r="X931" s="126"/>
      <c r="Y931" s="127"/>
      <c r="Z931" s="126"/>
      <c r="AA931" s="126"/>
      <c r="AB931" s="126"/>
      <c r="AC931" s="127"/>
      <c r="AD931" s="126"/>
      <c r="AE931" s="126"/>
      <c r="AF931" s="126"/>
      <c r="AG931" s="126"/>
      <c r="AH931" s="128"/>
    </row>
    <row r="932" spans="6:34" x14ac:dyDescent="0.25">
      <c r="F932" s="67">
        <f t="shared" si="14"/>
        <v>926</v>
      </c>
      <c r="G932" s="131"/>
      <c r="H932" s="130"/>
      <c r="I932" s="130"/>
      <c r="J932" s="130"/>
      <c r="K932" s="126"/>
      <c r="L932" s="126"/>
      <c r="M932" s="126"/>
      <c r="N932" s="126"/>
      <c r="O932" s="128"/>
      <c r="P932" s="126">
        <v>571</v>
      </c>
      <c r="Q932" s="126"/>
      <c r="R932" s="127"/>
      <c r="S932" s="126"/>
      <c r="T932" s="126"/>
      <c r="U932" s="126"/>
      <c r="V932" s="128"/>
      <c r="W932" s="126"/>
      <c r="X932" s="126"/>
      <c r="Y932" s="127"/>
      <c r="Z932" s="126"/>
      <c r="AA932" s="126"/>
      <c r="AB932" s="126"/>
      <c r="AC932" s="127"/>
      <c r="AD932" s="126"/>
      <c r="AE932" s="126"/>
      <c r="AF932" s="126"/>
      <c r="AG932" s="126"/>
      <c r="AH932" s="128"/>
    </row>
    <row r="933" spans="6:34" x14ac:dyDescent="0.25">
      <c r="F933" s="67">
        <f t="shared" si="14"/>
        <v>927</v>
      </c>
      <c r="G933" s="131"/>
      <c r="H933" s="130"/>
      <c r="I933" s="130"/>
      <c r="J933" s="130"/>
      <c r="K933" s="126"/>
      <c r="L933" s="126"/>
      <c r="M933" s="126"/>
      <c r="N933" s="126"/>
      <c r="O933" s="128"/>
      <c r="P933" s="126">
        <v>566</v>
      </c>
      <c r="Q933" s="126"/>
      <c r="R933" s="127"/>
      <c r="S933" s="126"/>
      <c r="T933" s="126"/>
      <c r="U933" s="126"/>
      <c r="V933" s="128"/>
      <c r="W933" s="126"/>
      <c r="X933" s="126"/>
      <c r="Y933" s="127"/>
      <c r="Z933" s="126"/>
      <c r="AA933" s="126"/>
      <c r="AB933" s="126"/>
      <c r="AC933" s="127"/>
      <c r="AD933" s="126"/>
      <c r="AE933" s="126"/>
      <c r="AF933" s="126"/>
      <c r="AG933" s="126"/>
      <c r="AH933" s="128"/>
    </row>
    <row r="934" spans="6:34" x14ac:dyDescent="0.25">
      <c r="F934" s="67">
        <f t="shared" si="14"/>
        <v>928</v>
      </c>
      <c r="G934" s="131"/>
      <c r="H934" s="130"/>
      <c r="I934" s="130"/>
      <c r="J934" s="130"/>
      <c r="K934" s="126"/>
      <c r="L934" s="126"/>
      <c r="M934" s="126"/>
      <c r="N934" s="126"/>
      <c r="O934" s="128"/>
      <c r="P934" s="126">
        <v>566</v>
      </c>
      <c r="Q934" s="126"/>
      <c r="R934" s="127"/>
      <c r="S934" s="126"/>
      <c r="T934" s="126"/>
      <c r="U934" s="126"/>
      <c r="V934" s="128"/>
      <c r="W934" s="126"/>
      <c r="X934" s="126"/>
      <c r="Y934" s="127"/>
      <c r="Z934" s="126"/>
      <c r="AA934" s="126"/>
      <c r="AB934" s="126"/>
      <c r="AC934" s="127"/>
      <c r="AD934" s="126"/>
      <c r="AE934" s="126"/>
      <c r="AF934" s="126"/>
      <c r="AG934" s="126"/>
      <c r="AH934" s="128"/>
    </row>
    <row r="935" spans="6:34" x14ac:dyDescent="0.25">
      <c r="F935" s="67">
        <f t="shared" si="14"/>
        <v>929</v>
      </c>
      <c r="G935" s="131"/>
      <c r="H935" s="130"/>
      <c r="I935" s="130"/>
      <c r="J935" s="130"/>
      <c r="K935" s="126"/>
      <c r="L935" s="126"/>
      <c r="M935" s="126"/>
      <c r="N935" s="126"/>
      <c r="O935" s="128"/>
      <c r="P935" s="126">
        <v>564</v>
      </c>
      <c r="Q935" s="126"/>
      <c r="R935" s="127"/>
      <c r="S935" s="126"/>
      <c r="T935" s="126"/>
      <c r="U935" s="126"/>
      <c r="V935" s="128"/>
      <c r="W935" s="126"/>
      <c r="X935" s="126"/>
      <c r="Y935" s="127"/>
      <c r="Z935" s="126"/>
      <c r="AA935" s="126"/>
      <c r="AB935" s="126"/>
      <c r="AC935" s="127"/>
      <c r="AD935" s="126"/>
      <c r="AE935" s="126"/>
      <c r="AF935" s="126"/>
      <c r="AG935" s="126"/>
      <c r="AH935" s="128"/>
    </row>
    <row r="936" spans="6:34" x14ac:dyDescent="0.25">
      <c r="F936" s="67">
        <f t="shared" si="14"/>
        <v>930</v>
      </c>
      <c r="G936" s="131"/>
      <c r="H936" s="130"/>
      <c r="I936" s="130"/>
      <c r="J936" s="130"/>
      <c r="K936" s="126"/>
      <c r="L936" s="126"/>
      <c r="M936" s="126"/>
      <c r="N936" s="126"/>
      <c r="O936" s="128"/>
      <c r="P936" s="126">
        <v>563</v>
      </c>
      <c r="Q936" s="126"/>
      <c r="R936" s="127"/>
      <c r="S936" s="126"/>
      <c r="T936" s="126"/>
      <c r="U936" s="126"/>
      <c r="V936" s="128"/>
      <c r="W936" s="126"/>
      <c r="X936" s="126"/>
      <c r="Y936" s="127"/>
      <c r="Z936" s="126"/>
      <c r="AA936" s="126"/>
      <c r="AB936" s="126"/>
      <c r="AC936" s="127"/>
      <c r="AD936" s="126"/>
      <c r="AE936" s="126"/>
      <c r="AF936" s="126"/>
      <c r="AG936" s="126"/>
      <c r="AH936" s="128"/>
    </row>
    <row r="937" spans="6:34" x14ac:dyDescent="0.25">
      <c r="F937" s="67">
        <f t="shared" si="14"/>
        <v>931</v>
      </c>
      <c r="G937" s="131"/>
      <c r="H937" s="130"/>
      <c r="I937" s="130"/>
      <c r="J937" s="130"/>
      <c r="K937" s="126"/>
      <c r="L937" s="126"/>
      <c r="M937" s="126"/>
      <c r="N937" s="126"/>
      <c r="O937" s="128"/>
      <c r="P937" s="126">
        <v>562</v>
      </c>
      <c r="Q937" s="126"/>
      <c r="R937" s="127"/>
      <c r="S937" s="126"/>
      <c r="T937" s="126"/>
      <c r="U937" s="126"/>
      <c r="V937" s="128"/>
      <c r="W937" s="126"/>
      <c r="X937" s="126"/>
      <c r="Y937" s="127"/>
      <c r="Z937" s="126"/>
      <c r="AA937" s="126"/>
      <c r="AB937" s="126"/>
      <c r="AC937" s="127"/>
      <c r="AD937" s="126"/>
      <c r="AE937" s="126"/>
      <c r="AF937" s="126"/>
      <c r="AG937" s="126"/>
      <c r="AH937" s="128"/>
    </row>
    <row r="938" spans="6:34" x14ac:dyDescent="0.25">
      <c r="F938" s="67">
        <f t="shared" si="14"/>
        <v>932</v>
      </c>
      <c r="G938" s="131"/>
      <c r="H938" s="130"/>
      <c r="I938" s="130"/>
      <c r="J938" s="130"/>
      <c r="K938" s="126"/>
      <c r="L938" s="126"/>
      <c r="M938" s="126"/>
      <c r="N938" s="126"/>
      <c r="O938" s="128"/>
      <c r="P938" s="126">
        <v>561</v>
      </c>
      <c r="Q938" s="126"/>
      <c r="R938" s="127"/>
      <c r="S938" s="126"/>
      <c r="T938" s="126"/>
      <c r="U938" s="126"/>
      <c r="V938" s="128"/>
      <c r="W938" s="126"/>
      <c r="X938" s="126"/>
      <c r="Y938" s="127"/>
      <c r="Z938" s="126"/>
      <c r="AA938" s="126"/>
      <c r="AB938" s="126"/>
      <c r="AC938" s="127"/>
      <c r="AD938" s="126"/>
      <c r="AE938" s="126"/>
      <c r="AF938" s="126"/>
      <c r="AG938" s="126"/>
      <c r="AH938" s="128"/>
    </row>
    <row r="939" spans="6:34" x14ac:dyDescent="0.25">
      <c r="F939" s="67">
        <f t="shared" si="14"/>
        <v>933</v>
      </c>
      <c r="G939" s="131"/>
      <c r="H939" s="130"/>
      <c r="I939" s="130"/>
      <c r="J939" s="130"/>
      <c r="K939" s="126"/>
      <c r="L939" s="126"/>
      <c r="M939" s="126"/>
      <c r="N939" s="126"/>
      <c r="O939" s="128"/>
      <c r="P939" s="126">
        <v>560</v>
      </c>
      <c r="Q939" s="126"/>
      <c r="R939" s="127"/>
      <c r="S939" s="126"/>
      <c r="T939" s="126"/>
      <c r="U939" s="126"/>
      <c r="V939" s="128"/>
      <c r="W939" s="126"/>
      <c r="X939" s="126"/>
      <c r="Y939" s="127"/>
      <c r="Z939" s="126"/>
      <c r="AA939" s="126"/>
      <c r="AB939" s="126"/>
      <c r="AC939" s="127"/>
      <c r="AD939" s="126"/>
      <c r="AE939" s="126"/>
      <c r="AF939" s="126"/>
      <c r="AG939" s="126"/>
      <c r="AH939" s="128"/>
    </row>
    <row r="940" spans="6:34" x14ac:dyDescent="0.25">
      <c r="F940" s="67">
        <f t="shared" si="14"/>
        <v>934</v>
      </c>
      <c r="G940" s="131"/>
      <c r="H940" s="130"/>
      <c r="I940" s="130"/>
      <c r="J940" s="130"/>
      <c r="K940" s="126"/>
      <c r="L940" s="126"/>
      <c r="M940" s="126"/>
      <c r="N940" s="126"/>
      <c r="O940" s="128"/>
      <c r="P940" s="126">
        <v>555</v>
      </c>
      <c r="Q940" s="126"/>
      <c r="R940" s="127"/>
      <c r="S940" s="126"/>
      <c r="T940" s="126"/>
      <c r="U940" s="126"/>
      <c r="V940" s="128"/>
      <c r="W940" s="126"/>
      <c r="X940" s="126"/>
      <c r="Y940" s="127"/>
      <c r="Z940" s="126"/>
      <c r="AA940" s="126"/>
      <c r="AB940" s="126"/>
      <c r="AC940" s="127"/>
      <c r="AD940" s="126"/>
      <c r="AE940" s="126"/>
      <c r="AF940" s="126"/>
      <c r="AG940" s="126"/>
      <c r="AH940" s="128"/>
    </row>
    <row r="941" spans="6:34" x14ac:dyDescent="0.25">
      <c r="F941" s="67">
        <f t="shared" si="14"/>
        <v>935</v>
      </c>
      <c r="G941" s="131"/>
      <c r="H941" s="130"/>
      <c r="I941" s="130"/>
      <c r="J941" s="130"/>
      <c r="K941" s="126"/>
      <c r="L941" s="126"/>
      <c r="M941" s="126"/>
      <c r="N941" s="126"/>
      <c r="O941" s="128"/>
      <c r="P941" s="126">
        <v>554</v>
      </c>
      <c r="Q941" s="126"/>
      <c r="R941" s="127"/>
      <c r="S941" s="126"/>
      <c r="T941" s="126"/>
      <c r="U941" s="126"/>
      <c r="V941" s="128"/>
      <c r="W941" s="126"/>
      <c r="X941" s="126"/>
      <c r="Y941" s="127"/>
      <c r="Z941" s="126"/>
      <c r="AA941" s="126"/>
      <c r="AB941" s="126"/>
      <c r="AC941" s="127"/>
      <c r="AD941" s="126"/>
      <c r="AE941" s="126"/>
      <c r="AF941" s="126"/>
      <c r="AG941" s="126"/>
      <c r="AH941" s="128"/>
    </row>
    <row r="942" spans="6:34" x14ac:dyDescent="0.25">
      <c r="F942" s="67">
        <f t="shared" si="14"/>
        <v>936</v>
      </c>
      <c r="G942" s="131"/>
      <c r="H942" s="130"/>
      <c r="I942" s="130"/>
      <c r="J942" s="130"/>
      <c r="K942" s="126"/>
      <c r="L942" s="126"/>
      <c r="M942" s="126"/>
      <c r="N942" s="126"/>
      <c r="O942" s="128"/>
      <c r="P942" s="126">
        <v>553</v>
      </c>
      <c r="Q942" s="126"/>
      <c r="R942" s="127"/>
      <c r="S942" s="126"/>
      <c r="T942" s="126"/>
      <c r="U942" s="126"/>
      <c r="V942" s="128"/>
      <c r="W942" s="126"/>
      <c r="X942" s="126"/>
      <c r="Y942" s="127"/>
      <c r="Z942" s="126"/>
      <c r="AA942" s="126"/>
      <c r="AB942" s="126"/>
      <c r="AC942" s="127"/>
      <c r="AD942" s="126"/>
      <c r="AE942" s="126"/>
      <c r="AF942" s="126"/>
      <c r="AG942" s="126"/>
      <c r="AH942" s="128"/>
    </row>
    <row r="943" spans="6:34" x14ac:dyDescent="0.25">
      <c r="F943" s="67">
        <f t="shared" si="14"/>
        <v>937</v>
      </c>
      <c r="G943" s="131"/>
      <c r="H943" s="130"/>
      <c r="I943" s="130"/>
      <c r="J943" s="130"/>
      <c r="K943" s="126"/>
      <c r="L943" s="126"/>
      <c r="M943" s="126"/>
      <c r="N943" s="126"/>
      <c r="O943" s="128"/>
      <c r="P943" s="126">
        <v>552</v>
      </c>
      <c r="Q943" s="126"/>
      <c r="R943" s="127"/>
      <c r="S943" s="126"/>
      <c r="T943" s="126"/>
      <c r="U943" s="126"/>
      <c r="V943" s="128"/>
      <c r="W943" s="126"/>
      <c r="X943" s="126"/>
      <c r="Y943" s="127"/>
      <c r="Z943" s="126"/>
      <c r="AA943" s="126"/>
      <c r="AB943" s="126"/>
      <c r="AC943" s="127"/>
      <c r="AD943" s="126"/>
      <c r="AE943" s="126"/>
      <c r="AF943" s="126"/>
      <c r="AG943" s="126"/>
      <c r="AH943" s="128"/>
    </row>
    <row r="944" spans="6:34" x14ac:dyDescent="0.25">
      <c r="F944" s="67">
        <f t="shared" si="14"/>
        <v>938</v>
      </c>
      <c r="G944" s="131"/>
      <c r="H944" s="130"/>
      <c r="I944" s="130"/>
      <c r="J944" s="130"/>
      <c r="K944" s="126"/>
      <c r="L944" s="126"/>
      <c r="M944" s="126"/>
      <c r="N944" s="126"/>
      <c r="O944" s="128"/>
      <c r="P944" s="126">
        <v>551</v>
      </c>
      <c r="Q944" s="126"/>
      <c r="R944" s="127"/>
      <c r="S944" s="126"/>
      <c r="T944" s="126"/>
      <c r="U944" s="126"/>
      <c r="V944" s="128"/>
      <c r="W944" s="126"/>
      <c r="X944" s="126"/>
      <c r="Y944" s="127"/>
      <c r="Z944" s="126"/>
      <c r="AA944" s="126"/>
      <c r="AB944" s="126"/>
      <c r="AC944" s="127"/>
      <c r="AD944" s="126"/>
      <c r="AE944" s="126"/>
      <c r="AF944" s="126"/>
      <c r="AG944" s="126"/>
      <c r="AH944" s="128"/>
    </row>
    <row r="945" spans="6:34" x14ac:dyDescent="0.25">
      <c r="F945" s="67">
        <f t="shared" si="14"/>
        <v>939</v>
      </c>
      <c r="G945" s="131"/>
      <c r="H945" s="130"/>
      <c r="I945" s="130"/>
      <c r="J945" s="130"/>
      <c r="K945" s="126"/>
      <c r="L945" s="126"/>
      <c r="M945" s="126"/>
      <c r="N945" s="126"/>
      <c r="O945" s="128"/>
      <c r="P945" s="126">
        <v>551</v>
      </c>
      <c r="Q945" s="126"/>
      <c r="R945" s="127"/>
      <c r="S945" s="126"/>
      <c r="T945" s="126"/>
      <c r="U945" s="126"/>
      <c r="V945" s="128"/>
      <c r="W945" s="126"/>
      <c r="X945" s="126"/>
      <c r="Y945" s="127"/>
      <c r="Z945" s="126"/>
      <c r="AA945" s="126"/>
      <c r="AB945" s="126"/>
      <c r="AC945" s="127"/>
      <c r="AD945" s="126"/>
      <c r="AE945" s="126"/>
      <c r="AF945" s="126"/>
      <c r="AG945" s="126"/>
      <c r="AH945" s="128"/>
    </row>
    <row r="946" spans="6:34" x14ac:dyDescent="0.25">
      <c r="F946" s="67">
        <f t="shared" si="14"/>
        <v>940</v>
      </c>
      <c r="G946" s="131"/>
      <c r="H946" s="130"/>
      <c r="I946" s="130"/>
      <c r="J946" s="130"/>
      <c r="K946" s="126"/>
      <c r="L946" s="126"/>
      <c r="M946" s="126"/>
      <c r="N946" s="126"/>
      <c r="O946" s="128"/>
      <c r="P946" s="126">
        <v>549</v>
      </c>
      <c r="Q946" s="126"/>
      <c r="R946" s="127"/>
      <c r="S946" s="126"/>
      <c r="T946" s="126"/>
      <c r="U946" s="126"/>
      <c r="V946" s="128"/>
      <c r="W946" s="126"/>
      <c r="X946" s="126"/>
      <c r="Y946" s="127"/>
      <c r="Z946" s="126"/>
      <c r="AA946" s="126"/>
      <c r="AB946" s="126"/>
      <c r="AC946" s="127"/>
      <c r="AD946" s="126"/>
      <c r="AE946" s="126"/>
      <c r="AF946" s="126"/>
      <c r="AG946" s="126"/>
      <c r="AH946" s="128"/>
    </row>
    <row r="947" spans="6:34" x14ac:dyDescent="0.25">
      <c r="F947" s="67">
        <f t="shared" si="14"/>
        <v>941</v>
      </c>
      <c r="G947" s="131"/>
      <c r="H947" s="130"/>
      <c r="I947" s="130"/>
      <c r="J947" s="130"/>
      <c r="K947" s="126"/>
      <c r="L947" s="126"/>
      <c r="M947" s="126"/>
      <c r="N947" s="126"/>
      <c r="O947" s="128"/>
      <c r="P947" s="126">
        <v>548</v>
      </c>
      <c r="Q947" s="126"/>
      <c r="R947" s="127"/>
      <c r="S947" s="126"/>
      <c r="T947" s="126"/>
      <c r="U947" s="126"/>
      <c r="V947" s="128"/>
      <c r="W947" s="126"/>
      <c r="X947" s="126"/>
      <c r="Y947" s="127"/>
      <c r="Z947" s="126"/>
      <c r="AA947" s="126"/>
      <c r="AB947" s="126"/>
      <c r="AC947" s="127"/>
      <c r="AD947" s="126"/>
      <c r="AE947" s="126"/>
      <c r="AF947" s="126"/>
      <c r="AG947" s="126"/>
      <c r="AH947" s="128"/>
    </row>
    <row r="948" spans="6:34" x14ac:dyDescent="0.25">
      <c r="F948" s="67">
        <f t="shared" si="14"/>
        <v>942</v>
      </c>
      <c r="G948" s="131"/>
      <c r="H948" s="130"/>
      <c r="I948" s="130"/>
      <c r="J948" s="130"/>
      <c r="K948" s="126"/>
      <c r="L948" s="126"/>
      <c r="M948" s="126"/>
      <c r="N948" s="126"/>
      <c r="O948" s="128"/>
      <c r="P948" s="126">
        <v>548</v>
      </c>
      <c r="Q948" s="126"/>
      <c r="R948" s="127"/>
      <c r="S948" s="126"/>
      <c r="T948" s="126"/>
      <c r="U948" s="126"/>
      <c r="V948" s="128"/>
      <c r="W948" s="126"/>
      <c r="X948" s="126"/>
      <c r="Y948" s="127"/>
      <c r="Z948" s="126"/>
      <c r="AA948" s="126"/>
      <c r="AB948" s="126"/>
      <c r="AC948" s="127"/>
      <c r="AD948" s="126"/>
      <c r="AE948" s="126"/>
      <c r="AF948" s="126"/>
      <c r="AG948" s="126"/>
      <c r="AH948" s="128"/>
    </row>
    <row r="949" spans="6:34" x14ac:dyDescent="0.25">
      <c r="F949" s="67">
        <f t="shared" si="14"/>
        <v>943</v>
      </c>
      <c r="G949" s="131"/>
      <c r="H949" s="130"/>
      <c r="I949" s="130"/>
      <c r="J949" s="130"/>
      <c r="K949" s="126"/>
      <c r="L949" s="126"/>
      <c r="M949" s="126"/>
      <c r="N949" s="126"/>
      <c r="O949" s="128"/>
      <c r="P949" s="126">
        <v>548</v>
      </c>
      <c r="Q949" s="126"/>
      <c r="R949" s="127"/>
      <c r="S949" s="126"/>
      <c r="T949" s="126"/>
      <c r="U949" s="126"/>
      <c r="V949" s="128"/>
      <c r="W949" s="126"/>
      <c r="X949" s="126"/>
      <c r="Y949" s="127"/>
      <c r="Z949" s="126"/>
      <c r="AA949" s="126"/>
      <c r="AB949" s="126"/>
      <c r="AC949" s="127"/>
      <c r="AD949" s="126"/>
      <c r="AE949" s="126"/>
      <c r="AF949" s="126"/>
      <c r="AG949" s="126"/>
      <c r="AH949" s="128"/>
    </row>
    <row r="950" spans="6:34" x14ac:dyDescent="0.25">
      <c r="F950" s="67">
        <f t="shared" si="14"/>
        <v>944</v>
      </c>
      <c r="G950" s="131"/>
      <c r="H950" s="130"/>
      <c r="I950" s="130"/>
      <c r="J950" s="130"/>
      <c r="K950" s="126"/>
      <c r="L950" s="126"/>
      <c r="M950" s="126"/>
      <c r="N950" s="126"/>
      <c r="O950" s="128"/>
      <c r="P950" s="126">
        <v>546</v>
      </c>
      <c r="Q950" s="126"/>
      <c r="R950" s="127"/>
      <c r="S950" s="126"/>
      <c r="T950" s="126"/>
      <c r="U950" s="126"/>
      <c r="V950" s="128"/>
      <c r="W950" s="126"/>
      <c r="X950" s="126"/>
      <c r="Y950" s="127"/>
      <c r="Z950" s="126"/>
      <c r="AA950" s="126"/>
      <c r="AB950" s="126"/>
      <c r="AC950" s="127"/>
      <c r="AD950" s="126"/>
      <c r="AE950" s="126"/>
      <c r="AF950" s="126"/>
      <c r="AG950" s="126"/>
      <c r="AH950" s="128"/>
    </row>
    <row r="951" spans="6:34" x14ac:dyDescent="0.25">
      <c r="F951" s="67">
        <f t="shared" si="14"/>
        <v>945</v>
      </c>
      <c r="G951" s="131"/>
      <c r="H951" s="130"/>
      <c r="I951" s="130"/>
      <c r="J951" s="130"/>
      <c r="K951" s="126"/>
      <c r="L951" s="126"/>
      <c r="M951" s="126"/>
      <c r="N951" s="126"/>
      <c r="O951" s="128"/>
      <c r="P951" s="126">
        <v>546</v>
      </c>
      <c r="Q951" s="126"/>
      <c r="R951" s="127"/>
      <c r="S951" s="126"/>
      <c r="T951" s="126"/>
      <c r="U951" s="126"/>
      <c r="V951" s="128"/>
      <c r="W951" s="126"/>
      <c r="X951" s="126"/>
      <c r="Y951" s="127"/>
      <c r="Z951" s="126"/>
      <c r="AA951" s="126"/>
      <c r="AB951" s="126"/>
      <c r="AC951" s="127"/>
      <c r="AD951" s="126"/>
      <c r="AE951" s="126"/>
      <c r="AF951" s="126"/>
      <c r="AG951" s="126"/>
      <c r="AH951" s="128"/>
    </row>
    <row r="952" spans="6:34" x14ac:dyDescent="0.25">
      <c r="F952" s="67">
        <f t="shared" si="14"/>
        <v>946</v>
      </c>
      <c r="G952" s="131"/>
      <c r="H952" s="130"/>
      <c r="I952" s="130"/>
      <c r="J952" s="130"/>
      <c r="K952" s="126"/>
      <c r="L952" s="126"/>
      <c r="M952" s="126"/>
      <c r="N952" s="126"/>
      <c r="O952" s="128"/>
      <c r="P952" s="126">
        <v>544</v>
      </c>
      <c r="Q952" s="126"/>
      <c r="R952" s="127"/>
      <c r="S952" s="126"/>
      <c r="T952" s="126"/>
      <c r="U952" s="126"/>
      <c r="V952" s="128"/>
      <c r="W952" s="126"/>
      <c r="X952" s="126"/>
      <c r="Y952" s="127"/>
      <c r="Z952" s="126"/>
      <c r="AA952" s="126"/>
      <c r="AB952" s="126"/>
      <c r="AC952" s="127"/>
      <c r="AD952" s="126"/>
      <c r="AE952" s="126"/>
      <c r="AF952" s="126"/>
      <c r="AG952" s="126"/>
      <c r="AH952" s="128"/>
    </row>
    <row r="953" spans="6:34" x14ac:dyDescent="0.25">
      <c r="F953" s="67">
        <f t="shared" si="14"/>
        <v>947</v>
      </c>
      <c r="G953" s="131"/>
      <c r="H953" s="130"/>
      <c r="I953" s="130"/>
      <c r="J953" s="130"/>
      <c r="K953" s="126"/>
      <c r="L953" s="126"/>
      <c r="M953" s="126"/>
      <c r="N953" s="126"/>
      <c r="O953" s="128"/>
      <c r="P953" s="126">
        <v>544</v>
      </c>
      <c r="Q953" s="126"/>
      <c r="R953" s="127"/>
      <c r="S953" s="126"/>
      <c r="T953" s="126"/>
      <c r="U953" s="126"/>
      <c r="V953" s="128"/>
      <c r="W953" s="126"/>
      <c r="X953" s="126"/>
      <c r="Y953" s="127"/>
      <c r="Z953" s="126"/>
      <c r="AA953" s="126"/>
      <c r="AB953" s="126"/>
      <c r="AC953" s="127"/>
      <c r="AD953" s="126"/>
      <c r="AE953" s="126"/>
      <c r="AF953" s="126"/>
      <c r="AG953" s="126"/>
      <c r="AH953" s="128"/>
    </row>
    <row r="954" spans="6:34" x14ac:dyDescent="0.25">
      <c r="F954" s="67">
        <f t="shared" si="14"/>
        <v>948</v>
      </c>
      <c r="G954" s="131"/>
      <c r="H954" s="130"/>
      <c r="I954" s="130"/>
      <c r="J954" s="130"/>
      <c r="K954" s="126"/>
      <c r="L954" s="126"/>
      <c r="M954" s="126"/>
      <c r="N954" s="126"/>
      <c r="O954" s="128"/>
      <c r="P954" s="126">
        <v>541</v>
      </c>
      <c r="Q954" s="126"/>
      <c r="R954" s="127"/>
      <c r="S954" s="126"/>
      <c r="T954" s="126"/>
      <c r="U954" s="126"/>
      <c r="V954" s="128"/>
      <c r="W954" s="126"/>
      <c r="X954" s="126"/>
      <c r="Y954" s="127"/>
      <c r="Z954" s="126"/>
      <c r="AA954" s="126"/>
      <c r="AB954" s="126"/>
      <c r="AC954" s="127"/>
      <c r="AD954" s="126"/>
      <c r="AE954" s="126"/>
      <c r="AF954" s="126"/>
      <c r="AG954" s="126"/>
      <c r="AH954" s="128"/>
    </row>
    <row r="955" spans="6:34" x14ac:dyDescent="0.25">
      <c r="F955" s="67">
        <f t="shared" si="14"/>
        <v>949</v>
      </c>
      <c r="G955" s="131"/>
      <c r="H955" s="130"/>
      <c r="I955" s="130"/>
      <c r="J955" s="130"/>
      <c r="K955" s="126"/>
      <c r="L955" s="126"/>
      <c r="M955" s="126"/>
      <c r="N955" s="126"/>
      <c r="O955" s="128"/>
      <c r="P955" s="126">
        <v>537</v>
      </c>
      <c r="Q955" s="126"/>
      <c r="R955" s="127"/>
      <c r="S955" s="126"/>
      <c r="T955" s="126"/>
      <c r="U955" s="126"/>
      <c r="V955" s="128"/>
      <c r="W955" s="126"/>
      <c r="X955" s="126"/>
      <c r="Y955" s="127"/>
      <c r="Z955" s="126"/>
      <c r="AA955" s="126"/>
      <c r="AB955" s="126"/>
      <c r="AC955" s="127"/>
      <c r="AD955" s="126"/>
      <c r="AE955" s="126"/>
      <c r="AF955" s="126"/>
      <c r="AG955" s="126"/>
      <c r="AH955" s="128"/>
    </row>
    <row r="956" spans="6:34" x14ac:dyDescent="0.25">
      <c r="F956" s="67">
        <f t="shared" si="14"/>
        <v>950</v>
      </c>
      <c r="G956" s="131"/>
      <c r="H956" s="130"/>
      <c r="I956" s="130"/>
      <c r="J956" s="130"/>
      <c r="K956" s="126"/>
      <c r="L956" s="126"/>
      <c r="M956" s="126"/>
      <c r="N956" s="126"/>
      <c r="O956" s="128"/>
      <c r="P956" s="126">
        <v>537</v>
      </c>
      <c r="Q956" s="126"/>
      <c r="R956" s="127"/>
      <c r="S956" s="126"/>
      <c r="T956" s="126"/>
      <c r="U956" s="126"/>
      <c r="V956" s="128"/>
      <c r="W956" s="126"/>
      <c r="X956" s="126"/>
      <c r="Y956" s="127"/>
      <c r="Z956" s="126"/>
      <c r="AA956" s="126"/>
      <c r="AB956" s="126"/>
      <c r="AC956" s="127"/>
      <c r="AD956" s="126"/>
      <c r="AE956" s="126"/>
      <c r="AF956" s="126"/>
      <c r="AG956" s="126"/>
      <c r="AH956" s="128"/>
    </row>
    <row r="957" spans="6:34" x14ac:dyDescent="0.25">
      <c r="F957" s="67">
        <f t="shared" si="14"/>
        <v>951</v>
      </c>
      <c r="G957" s="131"/>
      <c r="H957" s="130"/>
      <c r="I957" s="130"/>
      <c r="J957" s="130"/>
      <c r="K957" s="126"/>
      <c r="L957" s="126"/>
      <c r="M957" s="126"/>
      <c r="N957" s="126"/>
      <c r="O957" s="128"/>
      <c r="P957" s="126">
        <v>535</v>
      </c>
      <c r="Q957" s="126"/>
      <c r="R957" s="127"/>
      <c r="S957" s="126"/>
      <c r="T957" s="126"/>
      <c r="U957" s="126"/>
      <c r="V957" s="128"/>
      <c r="W957" s="126"/>
      <c r="X957" s="126"/>
      <c r="Y957" s="127"/>
      <c r="Z957" s="126"/>
      <c r="AA957" s="126"/>
      <c r="AB957" s="126"/>
      <c r="AC957" s="127"/>
      <c r="AD957" s="126"/>
      <c r="AE957" s="126"/>
      <c r="AF957" s="126"/>
      <c r="AG957" s="126"/>
      <c r="AH957" s="128"/>
    </row>
    <row r="958" spans="6:34" x14ac:dyDescent="0.25">
      <c r="F958" s="67">
        <f t="shared" si="14"/>
        <v>952</v>
      </c>
      <c r="G958" s="131"/>
      <c r="H958" s="130"/>
      <c r="I958" s="130"/>
      <c r="J958" s="130"/>
      <c r="K958" s="126"/>
      <c r="L958" s="126"/>
      <c r="M958" s="126"/>
      <c r="N958" s="126"/>
      <c r="O958" s="128"/>
      <c r="P958" s="126">
        <v>534</v>
      </c>
      <c r="Q958" s="126"/>
      <c r="R958" s="127"/>
      <c r="S958" s="126"/>
      <c r="T958" s="126"/>
      <c r="U958" s="126"/>
      <c r="V958" s="128"/>
      <c r="W958" s="126"/>
      <c r="X958" s="126"/>
      <c r="Y958" s="127"/>
      <c r="Z958" s="126"/>
      <c r="AA958" s="126"/>
      <c r="AB958" s="126"/>
      <c r="AC958" s="127"/>
      <c r="AD958" s="126"/>
      <c r="AE958" s="126"/>
      <c r="AF958" s="126"/>
      <c r="AG958" s="126"/>
      <c r="AH958" s="128"/>
    </row>
    <row r="959" spans="6:34" x14ac:dyDescent="0.25">
      <c r="F959" s="67">
        <f t="shared" si="14"/>
        <v>953</v>
      </c>
      <c r="G959" s="131"/>
      <c r="H959" s="130"/>
      <c r="I959" s="130"/>
      <c r="J959" s="130"/>
      <c r="K959" s="126"/>
      <c r="L959" s="126"/>
      <c r="M959" s="126"/>
      <c r="N959" s="126"/>
      <c r="O959" s="128"/>
      <c r="P959" s="126">
        <v>533</v>
      </c>
      <c r="Q959" s="126"/>
      <c r="R959" s="127"/>
      <c r="S959" s="126"/>
      <c r="T959" s="126"/>
      <c r="U959" s="126"/>
      <c r="V959" s="128"/>
      <c r="W959" s="126"/>
      <c r="X959" s="126"/>
      <c r="Y959" s="127"/>
      <c r="Z959" s="126"/>
      <c r="AA959" s="126"/>
      <c r="AB959" s="126"/>
      <c r="AC959" s="127"/>
      <c r="AD959" s="126"/>
      <c r="AE959" s="126"/>
      <c r="AF959" s="126"/>
      <c r="AG959" s="126"/>
      <c r="AH959" s="128"/>
    </row>
    <row r="960" spans="6:34" x14ac:dyDescent="0.25">
      <c r="F960" s="67">
        <f t="shared" si="14"/>
        <v>954</v>
      </c>
      <c r="G960" s="131"/>
      <c r="H960" s="130"/>
      <c r="I960" s="130"/>
      <c r="J960" s="130"/>
      <c r="K960" s="126"/>
      <c r="L960" s="126"/>
      <c r="M960" s="126"/>
      <c r="N960" s="126"/>
      <c r="O960" s="128"/>
      <c r="P960" s="126">
        <v>532</v>
      </c>
      <c r="Q960" s="126"/>
      <c r="R960" s="127"/>
      <c r="S960" s="126"/>
      <c r="T960" s="126"/>
      <c r="U960" s="126"/>
      <c r="V960" s="128"/>
      <c r="W960" s="126"/>
      <c r="X960" s="126"/>
      <c r="Y960" s="127"/>
      <c r="Z960" s="126"/>
      <c r="AA960" s="126"/>
      <c r="AB960" s="126"/>
      <c r="AC960" s="127"/>
      <c r="AD960" s="126"/>
      <c r="AE960" s="126"/>
      <c r="AF960" s="126"/>
      <c r="AG960" s="126"/>
      <c r="AH960" s="128"/>
    </row>
    <row r="961" spans="6:34" x14ac:dyDescent="0.25">
      <c r="F961" s="67">
        <f t="shared" si="14"/>
        <v>955</v>
      </c>
      <c r="G961" s="131"/>
      <c r="H961" s="130"/>
      <c r="I961" s="130"/>
      <c r="J961" s="130"/>
      <c r="K961" s="126"/>
      <c r="L961" s="126"/>
      <c r="M961" s="126"/>
      <c r="N961" s="126"/>
      <c r="O961" s="128"/>
      <c r="P961" s="126">
        <v>531</v>
      </c>
      <c r="Q961" s="126"/>
      <c r="R961" s="127"/>
      <c r="S961" s="126"/>
      <c r="T961" s="126"/>
      <c r="U961" s="126"/>
      <c r="V961" s="128"/>
      <c r="W961" s="126"/>
      <c r="X961" s="126"/>
      <c r="Y961" s="127"/>
      <c r="Z961" s="126"/>
      <c r="AA961" s="126"/>
      <c r="AB961" s="126"/>
      <c r="AC961" s="127"/>
      <c r="AD961" s="126"/>
      <c r="AE961" s="126"/>
      <c r="AF961" s="126"/>
      <c r="AG961" s="126"/>
      <c r="AH961" s="128"/>
    </row>
    <row r="962" spans="6:34" x14ac:dyDescent="0.25">
      <c r="F962" s="67">
        <f t="shared" si="14"/>
        <v>956</v>
      </c>
      <c r="G962" s="131"/>
      <c r="H962" s="130"/>
      <c r="I962" s="130"/>
      <c r="J962" s="130"/>
      <c r="K962" s="126"/>
      <c r="L962" s="126"/>
      <c r="M962" s="126"/>
      <c r="N962" s="126"/>
      <c r="O962" s="128"/>
      <c r="P962" s="126">
        <v>530</v>
      </c>
      <c r="Q962" s="126"/>
      <c r="R962" s="127"/>
      <c r="S962" s="126"/>
      <c r="T962" s="126"/>
      <c r="U962" s="126"/>
      <c r="V962" s="128"/>
      <c r="W962" s="126"/>
      <c r="X962" s="126"/>
      <c r="Y962" s="127"/>
      <c r="Z962" s="126"/>
      <c r="AA962" s="126"/>
      <c r="AB962" s="126"/>
      <c r="AC962" s="127"/>
      <c r="AD962" s="126"/>
      <c r="AE962" s="126"/>
      <c r="AF962" s="126"/>
      <c r="AG962" s="126"/>
      <c r="AH962" s="128"/>
    </row>
    <row r="963" spans="6:34" x14ac:dyDescent="0.25">
      <c r="F963" s="67">
        <f t="shared" si="14"/>
        <v>957</v>
      </c>
      <c r="G963" s="131"/>
      <c r="H963" s="130"/>
      <c r="I963" s="130"/>
      <c r="J963" s="130"/>
      <c r="K963" s="126"/>
      <c r="L963" s="126"/>
      <c r="M963" s="126"/>
      <c r="N963" s="126"/>
      <c r="O963" s="128"/>
      <c r="P963" s="126">
        <v>526</v>
      </c>
      <c r="Q963" s="126"/>
      <c r="R963" s="127"/>
      <c r="S963" s="126"/>
      <c r="T963" s="126"/>
      <c r="U963" s="126"/>
      <c r="V963" s="128"/>
      <c r="W963" s="126"/>
      <c r="X963" s="126"/>
      <c r="Y963" s="127"/>
      <c r="Z963" s="126"/>
      <c r="AA963" s="126"/>
      <c r="AB963" s="126"/>
      <c r="AC963" s="127"/>
      <c r="AD963" s="126"/>
      <c r="AE963" s="126"/>
      <c r="AF963" s="126"/>
      <c r="AG963" s="126"/>
      <c r="AH963" s="128"/>
    </row>
    <row r="964" spans="6:34" x14ac:dyDescent="0.25">
      <c r="F964" s="67">
        <f t="shared" si="14"/>
        <v>958</v>
      </c>
      <c r="G964" s="131"/>
      <c r="H964" s="130"/>
      <c r="I964" s="130"/>
      <c r="J964" s="130"/>
      <c r="K964" s="126"/>
      <c r="L964" s="126"/>
      <c r="M964" s="126"/>
      <c r="N964" s="126"/>
      <c r="O964" s="128"/>
      <c r="P964" s="126">
        <v>523</v>
      </c>
      <c r="Q964" s="126"/>
      <c r="R964" s="127"/>
      <c r="S964" s="126"/>
      <c r="T964" s="126"/>
      <c r="U964" s="126"/>
      <c r="V964" s="128"/>
      <c r="W964" s="126"/>
      <c r="X964" s="126"/>
      <c r="Y964" s="127"/>
      <c r="Z964" s="126"/>
      <c r="AA964" s="126"/>
      <c r="AB964" s="126"/>
      <c r="AC964" s="127"/>
      <c r="AD964" s="126"/>
      <c r="AE964" s="126"/>
      <c r="AF964" s="126"/>
      <c r="AG964" s="126"/>
      <c r="AH964" s="128"/>
    </row>
    <row r="965" spans="6:34" x14ac:dyDescent="0.25">
      <c r="F965" s="67">
        <f t="shared" si="14"/>
        <v>959</v>
      </c>
      <c r="G965" s="131"/>
      <c r="H965" s="130"/>
      <c r="I965" s="130"/>
      <c r="J965" s="130"/>
      <c r="K965" s="126"/>
      <c r="L965" s="126"/>
      <c r="M965" s="126"/>
      <c r="N965" s="126"/>
      <c r="O965" s="128"/>
      <c r="P965" s="126">
        <v>522</v>
      </c>
      <c r="Q965" s="126"/>
      <c r="R965" s="127"/>
      <c r="S965" s="126"/>
      <c r="T965" s="126"/>
      <c r="U965" s="126"/>
      <c r="V965" s="128"/>
      <c r="W965" s="126"/>
      <c r="X965" s="126"/>
      <c r="Y965" s="127"/>
      <c r="Z965" s="126"/>
      <c r="AA965" s="126"/>
      <c r="AB965" s="126"/>
      <c r="AC965" s="127"/>
      <c r="AD965" s="126"/>
      <c r="AE965" s="126"/>
      <c r="AF965" s="126"/>
      <c r="AG965" s="126"/>
      <c r="AH965" s="128"/>
    </row>
    <row r="966" spans="6:34" x14ac:dyDescent="0.25">
      <c r="F966" s="67">
        <f t="shared" si="14"/>
        <v>960</v>
      </c>
      <c r="G966" s="131"/>
      <c r="H966" s="130"/>
      <c r="I966" s="130"/>
      <c r="J966" s="130"/>
      <c r="K966" s="126"/>
      <c r="L966" s="126"/>
      <c r="M966" s="126"/>
      <c r="N966" s="126"/>
      <c r="O966" s="128"/>
      <c r="P966" s="126">
        <v>522</v>
      </c>
      <c r="Q966" s="126"/>
      <c r="R966" s="127"/>
      <c r="S966" s="126"/>
      <c r="T966" s="126"/>
      <c r="U966" s="126"/>
      <c r="V966" s="128"/>
      <c r="W966" s="126"/>
      <c r="X966" s="126"/>
      <c r="Y966" s="127"/>
      <c r="Z966" s="126"/>
      <c r="AA966" s="126"/>
      <c r="AB966" s="126"/>
      <c r="AC966" s="127"/>
      <c r="AD966" s="126"/>
      <c r="AE966" s="126"/>
      <c r="AF966" s="126"/>
      <c r="AG966" s="126"/>
      <c r="AH966" s="128"/>
    </row>
    <row r="967" spans="6:34" x14ac:dyDescent="0.25">
      <c r="F967" s="67">
        <f t="shared" si="14"/>
        <v>961</v>
      </c>
      <c r="G967" s="131"/>
      <c r="H967" s="130"/>
      <c r="I967" s="130"/>
      <c r="J967" s="130"/>
      <c r="K967" s="126"/>
      <c r="L967" s="126"/>
      <c r="M967" s="126"/>
      <c r="N967" s="126"/>
      <c r="O967" s="128"/>
      <c r="P967" s="126">
        <v>522</v>
      </c>
      <c r="Q967" s="126"/>
      <c r="R967" s="127"/>
      <c r="S967" s="126"/>
      <c r="T967" s="126"/>
      <c r="U967" s="126"/>
      <c r="V967" s="128"/>
      <c r="W967" s="126"/>
      <c r="X967" s="126"/>
      <c r="Y967" s="127"/>
      <c r="Z967" s="126"/>
      <c r="AA967" s="126"/>
      <c r="AB967" s="126"/>
      <c r="AC967" s="127"/>
      <c r="AD967" s="126"/>
      <c r="AE967" s="126"/>
      <c r="AF967" s="126"/>
      <c r="AG967" s="126"/>
      <c r="AH967" s="128"/>
    </row>
    <row r="968" spans="6:34" x14ac:dyDescent="0.25">
      <c r="F968" s="67">
        <f t="shared" si="14"/>
        <v>962</v>
      </c>
      <c r="G968" s="131"/>
      <c r="H968" s="130"/>
      <c r="I968" s="130"/>
      <c r="J968" s="130"/>
      <c r="K968" s="126"/>
      <c r="L968" s="126"/>
      <c r="M968" s="126"/>
      <c r="N968" s="126"/>
      <c r="O968" s="128"/>
      <c r="P968" s="126">
        <v>521</v>
      </c>
      <c r="Q968" s="126"/>
      <c r="R968" s="127"/>
      <c r="S968" s="126"/>
      <c r="T968" s="126"/>
      <c r="U968" s="126"/>
      <c r="V968" s="128"/>
      <c r="W968" s="126"/>
      <c r="X968" s="126"/>
      <c r="Y968" s="127"/>
      <c r="Z968" s="126"/>
      <c r="AA968" s="126"/>
      <c r="AB968" s="126"/>
      <c r="AC968" s="127"/>
      <c r="AD968" s="126"/>
      <c r="AE968" s="126"/>
      <c r="AF968" s="126"/>
      <c r="AG968" s="126"/>
      <c r="AH968" s="128"/>
    </row>
    <row r="969" spans="6:34" x14ac:dyDescent="0.25">
      <c r="F969" s="67">
        <f t="shared" ref="F969:F1032" si="15">F968+1</f>
        <v>963</v>
      </c>
      <c r="G969" s="131"/>
      <c r="H969" s="130"/>
      <c r="I969" s="130"/>
      <c r="J969" s="130"/>
      <c r="K969" s="126"/>
      <c r="L969" s="126"/>
      <c r="M969" s="126"/>
      <c r="N969" s="126"/>
      <c r="O969" s="128"/>
      <c r="P969" s="126">
        <v>520</v>
      </c>
      <c r="Q969" s="126"/>
      <c r="R969" s="127"/>
      <c r="S969" s="126"/>
      <c r="T969" s="126"/>
      <c r="U969" s="126"/>
      <c r="V969" s="128"/>
      <c r="W969" s="126"/>
      <c r="X969" s="126"/>
      <c r="Y969" s="127"/>
      <c r="Z969" s="126"/>
      <c r="AA969" s="126"/>
      <c r="AB969" s="126"/>
      <c r="AC969" s="127"/>
      <c r="AD969" s="126"/>
      <c r="AE969" s="126"/>
      <c r="AF969" s="126"/>
      <c r="AG969" s="126"/>
      <c r="AH969" s="128"/>
    </row>
    <row r="970" spans="6:34" x14ac:dyDescent="0.25">
      <c r="F970" s="67">
        <f t="shared" si="15"/>
        <v>964</v>
      </c>
      <c r="G970" s="131"/>
      <c r="H970" s="130"/>
      <c r="I970" s="130"/>
      <c r="J970" s="130"/>
      <c r="K970" s="126"/>
      <c r="L970" s="126"/>
      <c r="M970" s="126"/>
      <c r="N970" s="126"/>
      <c r="O970" s="128"/>
      <c r="P970" s="126">
        <v>520</v>
      </c>
      <c r="Q970" s="126"/>
      <c r="R970" s="127"/>
      <c r="S970" s="126"/>
      <c r="T970" s="126"/>
      <c r="U970" s="126"/>
      <c r="V970" s="128"/>
      <c r="W970" s="126"/>
      <c r="X970" s="126"/>
      <c r="Y970" s="127"/>
      <c r="Z970" s="126"/>
      <c r="AA970" s="126"/>
      <c r="AB970" s="126"/>
      <c r="AC970" s="127"/>
      <c r="AD970" s="126"/>
      <c r="AE970" s="126"/>
      <c r="AF970" s="126"/>
      <c r="AG970" s="126"/>
      <c r="AH970" s="128"/>
    </row>
    <row r="971" spans="6:34" x14ac:dyDescent="0.25">
      <c r="F971" s="67">
        <f t="shared" si="15"/>
        <v>965</v>
      </c>
      <c r="G971" s="131"/>
      <c r="H971" s="130"/>
      <c r="I971" s="130"/>
      <c r="J971" s="130"/>
      <c r="K971" s="126"/>
      <c r="L971" s="126"/>
      <c r="M971" s="126"/>
      <c r="N971" s="126"/>
      <c r="O971" s="128"/>
      <c r="P971" s="126">
        <v>516</v>
      </c>
      <c r="Q971" s="126"/>
      <c r="R971" s="127"/>
      <c r="S971" s="126"/>
      <c r="T971" s="126"/>
      <c r="U971" s="126"/>
      <c r="V971" s="128"/>
      <c r="W971" s="126"/>
      <c r="X971" s="126"/>
      <c r="Y971" s="127"/>
      <c r="Z971" s="126"/>
      <c r="AA971" s="126"/>
      <c r="AB971" s="126"/>
      <c r="AC971" s="127"/>
      <c r="AD971" s="126"/>
      <c r="AE971" s="126"/>
      <c r="AF971" s="126"/>
      <c r="AG971" s="126"/>
      <c r="AH971" s="128"/>
    </row>
    <row r="972" spans="6:34" x14ac:dyDescent="0.25">
      <c r="F972" s="67">
        <f t="shared" si="15"/>
        <v>966</v>
      </c>
      <c r="G972" s="131"/>
      <c r="H972" s="130"/>
      <c r="I972" s="130"/>
      <c r="J972" s="130"/>
      <c r="K972" s="126"/>
      <c r="L972" s="126"/>
      <c r="M972" s="126"/>
      <c r="N972" s="126"/>
      <c r="O972" s="128"/>
      <c r="P972" s="126">
        <v>515</v>
      </c>
      <c r="Q972" s="126"/>
      <c r="R972" s="127"/>
      <c r="S972" s="126"/>
      <c r="T972" s="126"/>
      <c r="U972" s="126"/>
      <c r="V972" s="128"/>
      <c r="W972" s="126"/>
      <c r="X972" s="126"/>
      <c r="Y972" s="127"/>
      <c r="Z972" s="126"/>
      <c r="AA972" s="126"/>
      <c r="AB972" s="126"/>
      <c r="AC972" s="127"/>
      <c r="AD972" s="126"/>
      <c r="AE972" s="126"/>
      <c r="AF972" s="126"/>
      <c r="AG972" s="126"/>
      <c r="AH972" s="128"/>
    </row>
    <row r="973" spans="6:34" x14ac:dyDescent="0.25">
      <c r="F973" s="67">
        <f t="shared" si="15"/>
        <v>967</v>
      </c>
      <c r="G973" s="131"/>
      <c r="H973" s="130"/>
      <c r="I973" s="130"/>
      <c r="J973" s="130"/>
      <c r="K973" s="126"/>
      <c r="L973" s="126"/>
      <c r="M973" s="126"/>
      <c r="N973" s="126"/>
      <c r="O973" s="128"/>
      <c r="P973" s="126">
        <v>514</v>
      </c>
      <c r="Q973" s="126"/>
      <c r="R973" s="127"/>
      <c r="S973" s="126"/>
      <c r="T973" s="126"/>
      <c r="U973" s="126"/>
      <c r="V973" s="128"/>
      <c r="W973" s="126"/>
      <c r="X973" s="126"/>
      <c r="Y973" s="127"/>
      <c r="Z973" s="126"/>
      <c r="AA973" s="126"/>
      <c r="AB973" s="126"/>
      <c r="AC973" s="127"/>
      <c r="AD973" s="126"/>
      <c r="AE973" s="126"/>
      <c r="AF973" s="126"/>
      <c r="AG973" s="126"/>
      <c r="AH973" s="128"/>
    </row>
    <row r="974" spans="6:34" x14ac:dyDescent="0.25">
      <c r="F974" s="67">
        <f t="shared" si="15"/>
        <v>968</v>
      </c>
      <c r="G974" s="131"/>
      <c r="H974" s="130"/>
      <c r="I974" s="130"/>
      <c r="J974" s="130"/>
      <c r="K974" s="126"/>
      <c r="L974" s="126"/>
      <c r="M974" s="126"/>
      <c r="N974" s="126"/>
      <c r="O974" s="128"/>
      <c r="P974" s="126">
        <v>513</v>
      </c>
      <c r="Q974" s="126"/>
      <c r="R974" s="127"/>
      <c r="S974" s="126"/>
      <c r="T974" s="126"/>
      <c r="U974" s="126"/>
      <c r="V974" s="128"/>
      <c r="W974" s="126"/>
      <c r="X974" s="126"/>
      <c r="Y974" s="127"/>
      <c r="Z974" s="126"/>
      <c r="AA974" s="126"/>
      <c r="AB974" s="126"/>
      <c r="AC974" s="127"/>
      <c r="AD974" s="126"/>
      <c r="AE974" s="126"/>
      <c r="AF974" s="126"/>
      <c r="AG974" s="126"/>
      <c r="AH974" s="128"/>
    </row>
    <row r="975" spans="6:34" x14ac:dyDescent="0.25">
      <c r="F975" s="67">
        <f t="shared" si="15"/>
        <v>969</v>
      </c>
      <c r="G975" s="131"/>
      <c r="H975" s="130"/>
      <c r="I975" s="130"/>
      <c r="J975" s="130"/>
      <c r="K975" s="126"/>
      <c r="L975" s="126"/>
      <c r="M975" s="126"/>
      <c r="N975" s="126"/>
      <c r="O975" s="128"/>
      <c r="P975" s="126">
        <v>513</v>
      </c>
      <c r="Q975" s="126"/>
      <c r="R975" s="127"/>
      <c r="S975" s="126"/>
      <c r="T975" s="126"/>
      <c r="U975" s="126"/>
      <c r="V975" s="128"/>
      <c r="W975" s="126"/>
      <c r="X975" s="126"/>
      <c r="Y975" s="127"/>
      <c r="Z975" s="126"/>
      <c r="AA975" s="126"/>
      <c r="AB975" s="126"/>
      <c r="AC975" s="127"/>
      <c r="AD975" s="126"/>
      <c r="AE975" s="126"/>
      <c r="AF975" s="126"/>
      <c r="AG975" s="126"/>
      <c r="AH975" s="128"/>
    </row>
    <row r="976" spans="6:34" x14ac:dyDescent="0.25">
      <c r="F976" s="67">
        <f t="shared" si="15"/>
        <v>970</v>
      </c>
      <c r="G976" s="131"/>
      <c r="H976" s="130"/>
      <c r="I976" s="130"/>
      <c r="J976" s="130"/>
      <c r="K976" s="126"/>
      <c r="L976" s="126"/>
      <c r="M976" s="126"/>
      <c r="N976" s="126"/>
      <c r="O976" s="128"/>
      <c r="P976" s="126">
        <v>512</v>
      </c>
      <c r="Q976" s="126"/>
      <c r="R976" s="127"/>
      <c r="S976" s="126"/>
      <c r="T976" s="126"/>
      <c r="U976" s="126"/>
      <c r="V976" s="128"/>
      <c r="W976" s="126"/>
      <c r="X976" s="126"/>
      <c r="Y976" s="127"/>
      <c r="Z976" s="126"/>
      <c r="AA976" s="126"/>
      <c r="AB976" s="126"/>
      <c r="AC976" s="127"/>
      <c r="AD976" s="126"/>
      <c r="AE976" s="126"/>
      <c r="AF976" s="126"/>
      <c r="AG976" s="126"/>
      <c r="AH976" s="128"/>
    </row>
    <row r="977" spans="6:34" x14ac:dyDescent="0.25">
      <c r="F977" s="67">
        <f t="shared" si="15"/>
        <v>971</v>
      </c>
      <c r="G977" s="131"/>
      <c r="H977" s="130"/>
      <c r="I977" s="130"/>
      <c r="J977" s="130"/>
      <c r="K977" s="126"/>
      <c r="L977" s="126"/>
      <c r="M977" s="126"/>
      <c r="N977" s="126"/>
      <c r="O977" s="128"/>
      <c r="P977" s="126">
        <v>511</v>
      </c>
      <c r="Q977" s="126"/>
      <c r="R977" s="127"/>
      <c r="S977" s="126"/>
      <c r="T977" s="126"/>
      <c r="U977" s="126"/>
      <c r="V977" s="128"/>
      <c r="W977" s="126"/>
      <c r="X977" s="126"/>
      <c r="Y977" s="127"/>
      <c r="Z977" s="126"/>
      <c r="AA977" s="126"/>
      <c r="AB977" s="126"/>
      <c r="AC977" s="127"/>
      <c r="AD977" s="126"/>
      <c r="AE977" s="126"/>
      <c r="AF977" s="126"/>
      <c r="AG977" s="126"/>
      <c r="AH977" s="128"/>
    </row>
    <row r="978" spans="6:34" x14ac:dyDescent="0.25">
      <c r="F978" s="67">
        <f t="shared" si="15"/>
        <v>972</v>
      </c>
      <c r="G978" s="131"/>
      <c r="H978" s="130"/>
      <c r="I978" s="130"/>
      <c r="J978" s="130"/>
      <c r="K978" s="126"/>
      <c r="L978" s="126"/>
      <c r="M978" s="126"/>
      <c r="N978" s="126"/>
      <c r="O978" s="128"/>
      <c r="P978" s="126">
        <v>503</v>
      </c>
      <c r="Q978" s="126"/>
      <c r="R978" s="127"/>
      <c r="S978" s="126"/>
      <c r="T978" s="126"/>
      <c r="U978" s="126"/>
      <c r="V978" s="128"/>
      <c r="W978" s="126"/>
      <c r="X978" s="126"/>
      <c r="Y978" s="127"/>
      <c r="Z978" s="126"/>
      <c r="AA978" s="126"/>
      <c r="AB978" s="126"/>
      <c r="AC978" s="127"/>
      <c r="AD978" s="126"/>
      <c r="AE978" s="126"/>
      <c r="AF978" s="126"/>
      <c r="AG978" s="126"/>
      <c r="AH978" s="128"/>
    </row>
    <row r="979" spans="6:34" x14ac:dyDescent="0.25">
      <c r="F979" s="67">
        <f t="shared" si="15"/>
        <v>973</v>
      </c>
      <c r="G979" s="131"/>
      <c r="H979" s="130"/>
      <c r="I979" s="130"/>
      <c r="J979" s="130"/>
      <c r="K979" s="126"/>
      <c r="L979" s="126"/>
      <c r="M979" s="126"/>
      <c r="N979" s="126"/>
      <c r="O979" s="128"/>
      <c r="P979" s="126">
        <v>503</v>
      </c>
      <c r="Q979" s="126"/>
      <c r="R979" s="127"/>
      <c r="S979" s="126"/>
      <c r="T979" s="126"/>
      <c r="U979" s="126"/>
      <c r="V979" s="128"/>
      <c r="W979" s="126"/>
      <c r="X979" s="126"/>
      <c r="Y979" s="127"/>
      <c r="Z979" s="126"/>
      <c r="AA979" s="126"/>
      <c r="AB979" s="126"/>
      <c r="AC979" s="127"/>
      <c r="AD979" s="126"/>
      <c r="AE979" s="126"/>
      <c r="AF979" s="126"/>
      <c r="AG979" s="126"/>
      <c r="AH979" s="128"/>
    </row>
    <row r="980" spans="6:34" x14ac:dyDescent="0.25">
      <c r="F980" s="67">
        <f t="shared" si="15"/>
        <v>974</v>
      </c>
      <c r="G980" s="131"/>
      <c r="H980" s="130"/>
      <c r="I980" s="130"/>
      <c r="J980" s="130"/>
      <c r="K980" s="126"/>
      <c r="L980" s="126"/>
      <c r="M980" s="126"/>
      <c r="N980" s="126"/>
      <c r="O980" s="128"/>
      <c r="P980" s="126">
        <v>501</v>
      </c>
      <c r="Q980" s="126"/>
      <c r="R980" s="127"/>
      <c r="S980" s="126"/>
      <c r="T980" s="126"/>
      <c r="U980" s="126"/>
      <c r="V980" s="128"/>
      <c r="W980" s="126"/>
      <c r="X980" s="126"/>
      <c r="Y980" s="127"/>
      <c r="Z980" s="126"/>
      <c r="AA980" s="126"/>
      <c r="AB980" s="126"/>
      <c r="AC980" s="127"/>
      <c r="AD980" s="126"/>
      <c r="AE980" s="126"/>
      <c r="AF980" s="126"/>
      <c r="AG980" s="126"/>
      <c r="AH980" s="128"/>
    </row>
    <row r="981" spans="6:34" x14ac:dyDescent="0.25">
      <c r="F981" s="67">
        <f t="shared" si="15"/>
        <v>975</v>
      </c>
      <c r="G981" s="131"/>
      <c r="H981" s="130"/>
      <c r="I981" s="130"/>
      <c r="J981" s="130"/>
      <c r="K981" s="126"/>
      <c r="L981" s="126"/>
      <c r="M981" s="126"/>
      <c r="N981" s="126"/>
      <c r="O981" s="128"/>
      <c r="P981" s="126">
        <v>501</v>
      </c>
      <c r="Q981" s="126"/>
      <c r="R981" s="127"/>
      <c r="S981" s="126"/>
      <c r="T981" s="126"/>
      <c r="U981" s="126"/>
      <c r="V981" s="128"/>
      <c r="W981" s="126"/>
      <c r="X981" s="126"/>
      <c r="Y981" s="127"/>
      <c r="Z981" s="126"/>
      <c r="AA981" s="126"/>
      <c r="AB981" s="126"/>
      <c r="AC981" s="127"/>
      <c r="AD981" s="126"/>
      <c r="AE981" s="126"/>
      <c r="AF981" s="126"/>
      <c r="AG981" s="126"/>
      <c r="AH981" s="128"/>
    </row>
    <row r="982" spans="6:34" x14ac:dyDescent="0.25">
      <c r="F982" s="67">
        <f t="shared" si="15"/>
        <v>976</v>
      </c>
      <c r="G982" s="131"/>
      <c r="H982" s="130"/>
      <c r="I982" s="130"/>
      <c r="J982" s="130"/>
      <c r="K982" s="126"/>
      <c r="L982" s="126"/>
      <c r="M982" s="126"/>
      <c r="N982" s="126"/>
      <c r="O982" s="128"/>
      <c r="P982" s="126">
        <v>500</v>
      </c>
      <c r="Q982" s="126"/>
      <c r="R982" s="127"/>
      <c r="S982" s="126"/>
      <c r="T982" s="126"/>
      <c r="U982" s="126"/>
      <c r="V982" s="128"/>
      <c r="W982" s="126"/>
      <c r="X982" s="126"/>
      <c r="Y982" s="127"/>
      <c r="Z982" s="126"/>
      <c r="AA982" s="126"/>
      <c r="AB982" s="126"/>
      <c r="AC982" s="127"/>
      <c r="AD982" s="126"/>
      <c r="AE982" s="126"/>
      <c r="AF982" s="126"/>
      <c r="AG982" s="126"/>
      <c r="AH982" s="128"/>
    </row>
    <row r="983" spans="6:34" x14ac:dyDescent="0.25">
      <c r="F983" s="67">
        <f t="shared" si="15"/>
        <v>977</v>
      </c>
      <c r="G983" s="131"/>
      <c r="H983" s="130"/>
      <c r="I983" s="130"/>
      <c r="J983" s="130"/>
      <c r="K983" s="126"/>
      <c r="L983" s="126"/>
      <c r="M983" s="126"/>
      <c r="N983" s="126"/>
      <c r="O983" s="128"/>
      <c r="P983" s="126">
        <v>498</v>
      </c>
      <c r="Q983" s="126"/>
      <c r="R983" s="127"/>
      <c r="S983" s="126"/>
      <c r="T983" s="126"/>
      <c r="U983" s="126"/>
      <c r="V983" s="128"/>
      <c r="W983" s="126"/>
      <c r="X983" s="126"/>
      <c r="Y983" s="127"/>
      <c r="Z983" s="126"/>
      <c r="AA983" s="126"/>
      <c r="AB983" s="126"/>
      <c r="AC983" s="127"/>
      <c r="AD983" s="126"/>
      <c r="AE983" s="126"/>
      <c r="AF983" s="126"/>
      <c r="AG983" s="126"/>
      <c r="AH983" s="128"/>
    </row>
    <row r="984" spans="6:34" x14ac:dyDescent="0.25">
      <c r="F984" s="67">
        <f t="shared" si="15"/>
        <v>978</v>
      </c>
      <c r="G984" s="131"/>
      <c r="H984" s="130"/>
      <c r="I984" s="130"/>
      <c r="J984" s="130"/>
      <c r="K984" s="126"/>
      <c r="L984" s="126"/>
      <c r="M984" s="126"/>
      <c r="N984" s="126"/>
      <c r="O984" s="128"/>
      <c r="P984" s="126">
        <v>498</v>
      </c>
      <c r="Q984" s="126"/>
      <c r="R984" s="127"/>
      <c r="S984" s="126"/>
      <c r="T984" s="126"/>
      <c r="U984" s="126"/>
      <c r="V984" s="128"/>
      <c r="W984" s="126"/>
      <c r="X984" s="126"/>
      <c r="Y984" s="127"/>
      <c r="Z984" s="126"/>
      <c r="AA984" s="126"/>
      <c r="AB984" s="126"/>
      <c r="AC984" s="127"/>
      <c r="AD984" s="126"/>
      <c r="AE984" s="126"/>
      <c r="AF984" s="126"/>
      <c r="AG984" s="126"/>
      <c r="AH984" s="128"/>
    </row>
    <row r="985" spans="6:34" x14ac:dyDescent="0.25">
      <c r="F985" s="67">
        <f t="shared" si="15"/>
        <v>979</v>
      </c>
      <c r="G985" s="131"/>
      <c r="H985" s="130"/>
      <c r="I985" s="130"/>
      <c r="J985" s="130"/>
      <c r="K985" s="126"/>
      <c r="L985" s="126"/>
      <c r="M985" s="126"/>
      <c r="N985" s="126"/>
      <c r="O985" s="128"/>
      <c r="P985" s="126">
        <v>498</v>
      </c>
      <c r="Q985" s="126"/>
      <c r="R985" s="127"/>
      <c r="S985" s="126"/>
      <c r="T985" s="126"/>
      <c r="U985" s="126"/>
      <c r="V985" s="128"/>
      <c r="W985" s="126"/>
      <c r="X985" s="126"/>
      <c r="Y985" s="127"/>
      <c r="Z985" s="126"/>
      <c r="AA985" s="126"/>
      <c r="AB985" s="126"/>
      <c r="AC985" s="127"/>
      <c r="AD985" s="126"/>
      <c r="AE985" s="126"/>
      <c r="AF985" s="126"/>
      <c r="AG985" s="126"/>
      <c r="AH985" s="128"/>
    </row>
    <row r="986" spans="6:34" x14ac:dyDescent="0.25">
      <c r="F986" s="67">
        <f t="shared" si="15"/>
        <v>980</v>
      </c>
      <c r="G986" s="131"/>
      <c r="H986" s="130"/>
      <c r="I986" s="130"/>
      <c r="J986" s="130"/>
      <c r="K986" s="126"/>
      <c r="L986" s="126"/>
      <c r="M986" s="126"/>
      <c r="N986" s="126"/>
      <c r="O986" s="128"/>
      <c r="P986" s="126">
        <v>498</v>
      </c>
      <c r="Q986" s="126"/>
      <c r="R986" s="127"/>
      <c r="S986" s="126"/>
      <c r="T986" s="126"/>
      <c r="U986" s="126"/>
      <c r="V986" s="128"/>
      <c r="W986" s="126"/>
      <c r="X986" s="126"/>
      <c r="Y986" s="127"/>
      <c r="Z986" s="126"/>
      <c r="AA986" s="126"/>
      <c r="AB986" s="126"/>
      <c r="AC986" s="127"/>
      <c r="AD986" s="126"/>
      <c r="AE986" s="126"/>
      <c r="AF986" s="126"/>
      <c r="AG986" s="126"/>
      <c r="AH986" s="128"/>
    </row>
    <row r="987" spans="6:34" x14ac:dyDescent="0.25">
      <c r="F987" s="67">
        <f t="shared" si="15"/>
        <v>981</v>
      </c>
      <c r="G987" s="131"/>
      <c r="H987" s="130"/>
      <c r="I987" s="130"/>
      <c r="J987" s="130"/>
      <c r="K987" s="126"/>
      <c r="L987" s="126"/>
      <c r="M987" s="126"/>
      <c r="N987" s="126"/>
      <c r="O987" s="128"/>
      <c r="P987" s="126">
        <v>495</v>
      </c>
      <c r="Q987" s="126"/>
      <c r="R987" s="127"/>
      <c r="S987" s="126"/>
      <c r="T987" s="126"/>
      <c r="U987" s="126"/>
      <c r="V987" s="128"/>
      <c r="W987" s="126"/>
      <c r="X987" s="126"/>
      <c r="Y987" s="127"/>
      <c r="Z987" s="126"/>
      <c r="AA987" s="126"/>
      <c r="AB987" s="126"/>
      <c r="AC987" s="127"/>
      <c r="AD987" s="126"/>
      <c r="AE987" s="126"/>
      <c r="AF987" s="126"/>
      <c r="AG987" s="126"/>
      <c r="AH987" s="128"/>
    </row>
    <row r="988" spans="6:34" x14ac:dyDescent="0.25">
      <c r="F988" s="67">
        <f t="shared" si="15"/>
        <v>982</v>
      </c>
      <c r="G988" s="131"/>
      <c r="H988" s="130"/>
      <c r="I988" s="130"/>
      <c r="J988" s="130"/>
      <c r="K988" s="126"/>
      <c r="L988" s="126"/>
      <c r="M988" s="126"/>
      <c r="N988" s="126"/>
      <c r="O988" s="128"/>
      <c r="P988" s="126">
        <v>494</v>
      </c>
      <c r="Q988" s="126"/>
      <c r="R988" s="127"/>
      <c r="S988" s="126"/>
      <c r="T988" s="126"/>
      <c r="U988" s="126"/>
      <c r="V988" s="128"/>
      <c r="W988" s="126"/>
      <c r="X988" s="126"/>
      <c r="Y988" s="127"/>
      <c r="Z988" s="126"/>
      <c r="AA988" s="126"/>
      <c r="AB988" s="126"/>
      <c r="AC988" s="127"/>
      <c r="AD988" s="126"/>
      <c r="AE988" s="126"/>
      <c r="AF988" s="126"/>
      <c r="AG988" s="126"/>
      <c r="AH988" s="128"/>
    </row>
    <row r="989" spans="6:34" x14ac:dyDescent="0.25">
      <c r="F989" s="67">
        <f t="shared" si="15"/>
        <v>983</v>
      </c>
      <c r="G989" s="131"/>
      <c r="H989" s="130"/>
      <c r="I989" s="130"/>
      <c r="J989" s="130"/>
      <c r="K989" s="126"/>
      <c r="L989" s="126"/>
      <c r="M989" s="126"/>
      <c r="N989" s="126"/>
      <c r="O989" s="128"/>
      <c r="P989" s="126">
        <v>491</v>
      </c>
      <c r="Q989" s="126"/>
      <c r="R989" s="127"/>
      <c r="S989" s="126"/>
      <c r="T989" s="126"/>
      <c r="U989" s="126"/>
      <c r="V989" s="128"/>
      <c r="W989" s="126"/>
      <c r="X989" s="126"/>
      <c r="Y989" s="127"/>
      <c r="Z989" s="126"/>
      <c r="AA989" s="126"/>
      <c r="AB989" s="126"/>
      <c r="AC989" s="127"/>
      <c r="AD989" s="126"/>
      <c r="AE989" s="126"/>
      <c r="AF989" s="126"/>
      <c r="AG989" s="126"/>
      <c r="AH989" s="128"/>
    </row>
    <row r="990" spans="6:34" x14ac:dyDescent="0.25">
      <c r="F990" s="67">
        <f t="shared" si="15"/>
        <v>984</v>
      </c>
      <c r="G990" s="131"/>
      <c r="H990" s="130"/>
      <c r="I990" s="130"/>
      <c r="J990" s="130"/>
      <c r="K990" s="126"/>
      <c r="L990" s="126"/>
      <c r="M990" s="126"/>
      <c r="N990" s="126"/>
      <c r="O990" s="128"/>
      <c r="P990" s="126">
        <v>490</v>
      </c>
      <c r="Q990" s="126"/>
      <c r="R990" s="127"/>
      <c r="S990" s="126"/>
      <c r="T990" s="126"/>
      <c r="U990" s="126"/>
      <c r="V990" s="128"/>
      <c r="W990" s="126"/>
      <c r="X990" s="126"/>
      <c r="Y990" s="127"/>
      <c r="Z990" s="126"/>
      <c r="AA990" s="126"/>
      <c r="AB990" s="126"/>
      <c r="AC990" s="127"/>
      <c r="AD990" s="126"/>
      <c r="AE990" s="126"/>
      <c r="AF990" s="126"/>
      <c r="AG990" s="126"/>
      <c r="AH990" s="128"/>
    </row>
    <row r="991" spans="6:34" x14ac:dyDescent="0.25">
      <c r="F991" s="67">
        <f t="shared" si="15"/>
        <v>985</v>
      </c>
      <c r="G991" s="131"/>
      <c r="H991" s="130"/>
      <c r="I991" s="130"/>
      <c r="J991" s="130"/>
      <c r="K991" s="126"/>
      <c r="L991" s="126"/>
      <c r="M991" s="126"/>
      <c r="N991" s="126"/>
      <c r="O991" s="128"/>
      <c r="P991" s="126">
        <v>488</v>
      </c>
      <c r="Q991" s="126"/>
      <c r="R991" s="127"/>
      <c r="S991" s="126"/>
      <c r="T991" s="126"/>
      <c r="U991" s="126"/>
      <c r="V991" s="128"/>
      <c r="W991" s="126"/>
      <c r="X991" s="126"/>
      <c r="Y991" s="127"/>
      <c r="Z991" s="126"/>
      <c r="AA991" s="126"/>
      <c r="AB991" s="126"/>
      <c r="AC991" s="127"/>
      <c r="AD991" s="126"/>
      <c r="AE991" s="126"/>
      <c r="AF991" s="126"/>
      <c r="AG991" s="126"/>
      <c r="AH991" s="128"/>
    </row>
    <row r="992" spans="6:34" x14ac:dyDescent="0.25">
      <c r="F992" s="67">
        <f t="shared" si="15"/>
        <v>986</v>
      </c>
      <c r="G992" s="131"/>
      <c r="H992" s="130"/>
      <c r="I992" s="130"/>
      <c r="J992" s="130"/>
      <c r="K992" s="126"/>
      <c r="L992" s="126"/>
      <c r="M992" s="126"/>
      <c r="N992" s="126"/>
      <c r="O992" s="128"/>
      <c r="P992" s="126">
        <v>486</v>
      </c>
      <c r="Q992" s="126"/>
      <c r="R992" s="127"/>
      <c r="S992" s="126"/>
      <c r="T992" s="126"/>
      <c r="U992" s="126"/>
      <c r="V992" s="128"/>
      <c r="W992" s="126"/>
      <c r="X992" s="126"/>
      <c r="Y992" s="127"/>
      <c r="Z992" s="126"/>
      <c r="AA992" s="126"/>
      <c r="AB992" s="126"/>
      <c r="AC992" s="127"/>
      <c r="AD992" s="126"/>
      <c r="AE992" s="126"/>
      <c r="AF992" s="126"/>
      <c r="AG992" s="126"/>
      <c r="AH992" s="128"/>
    </row>
    <row r="993" spans="6:34" x14ac:dyDescent="0.25">
      <c r="F993" s="67">
        <f t="shared" si="15"/>
        <v>987</v>
      </c>
      <c r="G993" s="131"/>
      <c r="H993" s="130"/>
      <c r="I993" s="130"/>
      <c r="J993" s="130"/>
      <c r="K993" s="126"/>
      <c r="L993" s="126"/>
      <c r="M993" s="126"/>
      <c r="N993" s="126"/>
      <c r="O993" s="128"/>
      <c r="P993" s="126">
        <v>486</v>
      </c>
      <c r="Q993" s="126"/>
      <c r="R993" s="127"/>
      <c r="S993" s="126"/>
      <c r="T993" s="126"/>
      <c r="U993" s="126"/>
      <c r="V993" s="128"/>
      <c r="W993" s="126"/>
      <c r="X993" s="126"/>
      <c r="Y993" s="127"/>
      <c r="Z993" s="126"/>
      <c r="AA993" s="126"/>
      <c r="AB993" s="126"/>
      <c r="AC993" s="127"/>
      <c r="AD993" s="126"/>
      <c r="AE993" s="126"/>
      <c r="AF993" s="126"/>
      <c r="AG993" s="126"/>
      <c r="AH993" s="128"/>
    </row>
    <row r="994" spans="6:34" x14ac:dyDescent="0.25">
      <c r="F994" s="67">
        <f t="shared" si="15"/>
        <v>988</v>
      </c>
      <c r="G994" s="131"/>
      <c r="H994" s="130"/>
      <c r="I994" s="130"/>
      <c r="J994" s="130"/>
      <c r="K994" s="126"/>
      <c r="L994" s="126"/>
      <c r="M994" s="126"/>
      <c r="N994" s="126"/>
      <c r="O994" s="128"/>
      <c r="P994" s="126">
        <v>484</v>
      </c>
      <c r="Q994" s="126"/>
      <c r="R994" s="127"/>
      <c r="S994" s="126"/>
      <c r="T994" s="126"/>
      <c r="U994" s="126"/>
      <c r="V994" s="128"/>
      <c r="W994" s="126"/>
      <c r="X994" s="126"/>
      <c r="Y994" s="127"/>
      <c r="Z994" s="126"/>
      <c r="AA994" s="126"/>
      <c r="AB994" s="126"/>
      <c r="AC994" s="127"/>
      <c r="AD994" s="126"/>
      <c r="AE994" s="126"/>
      <c r="AF994" s="126"/>
      <c r="AG994" s="126"/>
      <c r="AH994" s="128"/>
    </row>
    <row r="995" spans="6:34" x14ac:dyDescent="0.25">
      <c r="F995" s="67">
        <f t="shared" si="15"/>
        <v>989</v>
      </c>
      <c r="G995" s="131"/>
      <c r="H995" s="130"/>
      <c r="I995" s="130"/>
      <c r="J995" s="130"/>
      <c r="K995" s="126"/>
      <c r="L995" s="126"/>
      <c r="M995" s="126"/>
      <c r="N995" s="126"/>
      <c r="O995" s="128"/>
      <c r="P995" s="126">
        <v>484</v>
      </c>
      <c r="Q995" s="126"/>
      <c r="R995" s="127"/>
      <c r="S995" s="126"/>
      <c r="T995" s="126"/>
      <c r="U995" s="126"/>
      <c r="V995" s="128"/>
      <c r="W995" s="126"/>
      <c r="X995" s="126"/>
      <c r="Y995" s="127"/>
      <c r="Z995" s="126"/>
      <c r="AA995" s="126"/>
      <c r="AB995" s="126"/>
      <c r="AC995" s="127"/>
      <c r="AD995" s="126"/>
      <c r="AE995" s="126"/>
      <c r="AF995" s="126"/>
      <c r="AG995" s="126"/>
      <c r="AH995" s="128"/>
    </row>
    <row r="996" spans="6:34" x14ac:dyDescent="0.25">
      <c r="F996" s="67">
        <f t="shared" si="15"/>
        <v>990</v>
      </c>
      <c r="G996" s="131"/>
      <c r="H996" s="130"/>
      <c r="I996" s="130"/>
      <c r="J996" s="130"/>
      <c r="K996" s="126"/>
      <c r="L996" s="126"/>
      <c r="M996" s="126"/>
      <c r="N996" s="126"/>
      <c r="O996" s="128"/>
      <c r="P996" s="126">
        <v>482</v>
      </c>
      <c r="Q996" s="126"/>
      <c r="R996" s="127"/>
      <c r="S996" s="126"/>
      <c r="T996" s="126"/>
      <c r="U996" s="126"/>
      <c r="V996" s="128"/>
      <c r="W996" s="126"/>
      <c r="X996" s="126"/>
      <c r="Y996" s="127"/>
      <c r="Z996" s="126"/>
      <c r="AA996" s="126"/>
      <c r="AB996" s="126"/>
      <c r="AC996" s="127"/>
      <c r="AD996" s="126"/>
      <c r="AE996" s="126"/>
      <c r="AF996" s="126"/>
      <c r="AG996" s="126"/>
      <c r="AH996" s="128"/>
    </row>
    <row r="997" spans="6:34" x14ac:dyDescent="0.25">
      <c r="F997" s="67">
        <f t="shared" si="15"/>
        <v>991</v>
      </c>
      <c r="G997" s="131"/>
      <c r="H997" s="130"/>
      <c r="I997" s="130"/>
      <c r="J997" s="130"/>
      <c r="K997" s="126"/>
      <c r="L997" s="126"/>
      <c r="M997" s="126"/>
      <c r="N997" s="126"/>
      <c r="O997" s="128"/>
      <c r="P997" s="126">
        <v>481</v>
      </c>
      <c r="Q997" s="126"/>
      <c r="R997" s="127"/>
      <c r="S997" s="126"/>
      <c r="T997" s="126"/>
      <c r="U997" s="126"/>
      <c r="V997" s="128"/>
      <c r="W997" s="126"/>
      <c r="X997" s="126"/>
      <c r="Y997" s="127"/>
      <c r="Z997" s="126"/>
      <c r="AA997" s="126"/>
      <c r="AB997" s="126"/>
      <c r="AC997" s="127"/>
      <c r="AD997" s="126"/>
      <c r="AE997" s="126"/>
      <c r="AF997" s="126"/>
      <c r="AG997" s="126"/>
      <c r="AH997" s="128"/>
    </row>
    <row r="998" spans="6:34" x14ac:dyDescent="0.25">
      <c r="F998" s="67">
        <f t="shared" si="15"/>
        <v>992</v>
      </c>
      <c r="G998" s="131"/>
      <c r="H998" s="130"/>
      <c r="I998" s="130"/>
      <c r="J998" s="130"/>
      <c r="K998" s="126"/>
      <c r="L998" s="126"/>
      <c r="M998" s="126"/>
      <c r="N998" s="126"/>
      <c r="O998" s="128"/>
      <c r="P998" s="126">
        <v>481</v>
      </c>
      <c r="Q998" s="126"/>
      <c r="R998" s="127"/>
      <c r="S998" s="126"/>
      <c r="T998" s="126"/>
      <c r="U998" s="126"/>
      <c r="V998" s="128"/>
      <c r="W998" s="126"/>
      <c r="X998" s="126"/>
      <c r="Y998" s="127"/>
      <c r="Z998" s="126"/>
      <c r="AA998" s="126"/>
      <c r="AB998" s="126"/>
      <c r="AC998" s="127"/>
      <c r="AD998" s="126"/>
      <c r="AE998" s="126"/>
      <c r="AF998" s="126"/>
      <c r="AG998" s="126"/>
      <c r="AH998" s="128"/>
    </row>
    <row r="999" spans="6:34" x14ac:dyDescent="0.25">
      <c r="F999" s="67">
        <f t="shared" si="15"/>
        <v>993</v>
      </c>
      <c r="G999" s="131"/>
      <c r="H999" s="130"/>
      <c r="I999" s="130"/>
      <c r="J999" s="130"/>
      <c r="K999" s="126"/>
      <c r="L999" s="126"/>
      <c r="M999" s="126"/>
      <c r="N999" s="126"/>
      <c r="O999" s="128"/>
      <c r="P999" s="126">
        <v>480</v>
      </c>
      <c r="Q999" s="126"/>
      <c r="R999" s="127"/>
      <c r="S999" s="126"/>
      <c r="T999" s="126"/>
      <c r="U999" s="126"/>
      <c r="V999" s="128"/>
      <c r="W999" s="126"/>
      <c r="X999" s="126"/>
      <c r="Y999" s="127"/>
      <c r="Z999" s="126"/>
      <c r="AA999" s="126"/>
      <c r="AB999" s="126"/>
      <c r="AC999" s="127"/>
      <c r="AD999" s="126"/>
      <c r="AE999" s="126"/>
      <c r="AF999" s="126"/>
      <c r="AG999" s="126"/>
      <c r="AH999" s="128"/>
    </row>
    <row r="1000" spans="6:34" x14ac:dyDescent="0.25">
      <c r="F1000" s="67">
        <f t="shared" si="15"/>
        <v>994</v>
      </c>
      <c r="G1000" s="131"/>
      <c r="H1000" s="130"/>
      <c r="I1000" s="130"/>
      <c r="J1000" s="130"/>
      <c r="K1000" s="126"/>
      <c r="L1000" s="126"/>
      <c r="M1000" s="126"/>
      <c r="N1000" s="126"/>
      <c r="O1000" s="128"/>
      <c r="P1000" s="126">
        <v>474</v>
      </c>
      <c r="Q1000" s="126"/>
      <c r="R1000" s="127"/>
      <c r="S1000" s="126"/>
      <c r="T1000" s="126"/>
      <c r="U1000" s="126"/>
      <c r="V1000" s="128"/>
      <c r="W1000" s="126"/>
      <c r="X1000" s="126"/>
      <c r="Y1000" s="127"/>
      <c r="Z1000" s="126"/>
      <c r="AA1000" s="126"/>
      <c r="AB1000" s="126"/>
      <c r="AC1000" s="127"/>
      <c r="AD1000" s="126"/>
      <c r="AE1000" s="126"/>
      <c r="AF1000" s="126"/>
      <c r="AG1000" s="126"/>
      <c r="AH1000" s="128"/>
    </row>
    <row r="1001" spans="6:34" x14ac:dyDescent="0.25">
      <c r="F1001" s="67">
        <f t="shared" si="15"/>
        <v>995</v>
      </c>
      <c r="G1001" s="131"/>
      <c r="H1001" s="130"/>
      <c r="I1001" s="130"/>
      <c r="J1001" s="130"/>
      <c r="K1001" s="126"/>
      <c r="L1001" s="126"/>
      <c r="M1001" s="126"/>
      <c r="N1001" s="126"/>
      <c r="O1001" s="128"/>
      <c r="P1001" s="126">
        <v>473</v>
      </c>
      <c r="Q1001" s="126"/>
      <c r="R1001" s="127"/>
      <c r="S1001" s="126"/>
      <c r="T1001" s="126"/>
      <c r="U1001" s="126"/>
      <c r="V1001" s="128"/>
      <c r="W1001" s="126"/>
      <c r="X1001" s="126"/>
      <c r="Y1001" s="127"/>
      <c r="Z1001" s="126"/>
      <c r="AA1001" s="126"/>
      <c r="AB1001" s="126"/>
      <c r="AC1001" s="127"/>
      <c r="AD1001" s="126"/>
      <c r="AE1001" s="126"/>
      <c r="AF1001" s="126"/>
      <c r="AG1001" s="126"/>
      <c r="AH1001" s="128"/>
    </row>
    <row r="1002" spans="6:34" x14ac:dyDescent="0.25">
      <c r="F1002" s="67">
        <f t="shared" si="15"/>
        <v>996</v>
      </c>
      <c r="G1002" s="131"/>
      <c r="H1002" s="130"/>
      <c r="I1002" s="130"/>
      <c r="J1002" s="130"/>
      <c r="K1002" s="126"/>
      <c r="L1002" s="126"/>
      <c r="M1002" s="126"/>
      <c r="N1002" s="126"/>
      <c r="O1002" s="128"/>
      <c r="P1002" s="126">
        <v>473</v>
      </c>
      <c r="Q1002" s="126"/>
      <c r="R1002" s="127"/>
      <c r="S1002" s="126"/>
      <c r="T1002" s="126"/>
      <c r="U1002" s="126"/>
      <c r="V1002" s="128"/>
      <c r="W1002" s="126"/>
      <c r="X1002" s="126"/>
      <c r="Y1002" s="127"/>
      <c r="Z1002" s="126"/>
      <c r="AA1002" s="126"/>
      <c r="AB1002" s="126"/>
      <c r="AC1002" s="127"/>
      <c r="AD1002" s="126"/>
      <c r="AE1002" s="126"/>
      <c r="AF1002" s="126"/>
      <c r="AG1002" s="126"/>
      <c r="AH1002" s="128"/>
    </row>
    <row r="1003" spans="6:34" x14ac:dyDescent="0.25">
      <c r="F1003" s="67">
        <f t="shared" si="15"/>
        <v>997</v>
      </c>
      <c r="G1003" s="131"/>
      <c r="H1003" s="130"/>
      <c r="I1003" s="130"/>
      <c r="J1003" s="130"/>
      <c r="K1003" s="126"/>
      <c r="L1003" s="126"/>
      <c r="M1003" s="126"/>
      <c r="N1003" s="126"/>
      <c r="O1003" s="128"/>
      <c r="P1003" s="126">
        <v>473</v>
      </c>
      <c r="Q1003" s="126"/>
      <c r="R1003" s="127"/>
      <c r="S1003" s="126"/>
      <c r="T1003" s="126"/>
      <c r="U1003" s="126"/>
      <c r="V1003" s="128"/>
      <c r="W1003" s="126"/>
      <c r="X1003" s="126"/>
      <c r="Y1003" s="127"/>
      <c r="Z1003" s="126"/>
      <c r="AA1003" s="126"/>
      <c r="AB1003" s="126"/>
      <c r="AC1003" s="127"/>
      <c r="AD1003" s="126"/>
      <c r="AE1003" s="126"/>
      <c r="AF1003" s="126"/>
      <c r="AG1003" s="126"/>
      <c r="AH1003" s="128"/>
    </row>
    <row r="1004" spans="6:34" x14ac:dyDescent="0.25">
      <c r="F1004" s="67">
        <f t="shared" si="15"/>
        <v>998</v>
      </c>
      <c r="G1004" s="131"/>
      <c r="H1004" s="130"/>
      <c r="I1004" s="130"/>
      <c r="J1004" s="130"/>
      <c r="K1004" s="126"/>
      <c r="L1004" s="126"/>
      <c r="M1004" s="126"/>
      <c r="N1004" s="126"/>
      <c r="O1004" s="128"/>
      <c r="P1004" s="126">
        <v>471</v>
      </c>
      <c r="Q1004" s="126"/>
      <c r="R1004" s="127"/>
      <c r="S1004" s="126"/>
      <c r="T1004" s="126"/>
      <c r="U1004" s="126"/>
      <c r="V1004" s="128"/>
      <c r="W1004" s="126"/>
      <c r="X1004" s="126"/>
      <c r="Y1004" s="127"/>
      <c r="Z1004" s="126"/>
      <c r="AA1004" s="126"/>
      <c r="AB1004" s="126"/>
      <c r="AC1004" s="127"/>
      <c r="AD1004" s="126"/>
      <c r="AE1004" s="126"/>
      <c r="AF1004" s="126"/>
      <c r="AG1004" s="126"/>
      <c r="AH1004" s="128"/>
    </row>
    <row r="1005" spans="6:34" x14ac:dyDescent="0.25">
      <c r="F1005" s="67">
        <f t="shared" si="15"/>
        <v>999</v>
      </c>
      <c r="G1005" s="131"/>
      <c r="H1005" s="130"/>
      <c r="I1005" s="130"/>
      <c r="J1005" s="130"/>
      <c r="K1005" s="126"/>
      <c r="L1005" s="126"/>
      <c r="M1005" s="126"/>
      <c r="N1005" s="126"/>
      <c r="O1005" s="128"/>
      <c r="P1005" s="126">
        <v>466</v>
      </c>
      <c r="Q1005" s="126"/>
      <c r="R1005" s="127"/>
      <c r="S1005" s="126"/>
      <c r="T1005" s="126"/>
      <c r="U1005" s="126"/>
      <c r="V1005" s="128"/>
      <c r="W1005" s="126"/>
      <c r="X1005" s="126"/>
      <c r="Y1005" s="127"/>
      <c r="Z1005" s="126"/>
      <c r="AA1005" s="126"/>
      <c r="AB1005" s="126"/>
      <c r="AC1005" s="127"/>
      <c r="AD1005" s="126"/>
      <c r="AE1005" s="126"/>
      <c r="AF1005" s="126"/>
      <c r="AG1005" s="126"/>
      <c r="AH1005" s="128"/>
    </row>
    <row r="1006" spans="6:34" x14ac:dyDescent="0.25">
      <c r="F1006" s="67">
        <f t="shared" si="15"/>
        <v>1000</v>
      </c>
      <c r="G1006" s="131"/>
      <c r="H1006" s="130"/>
      <c r="I1006" s="130"/>
      <c r="J1006" s="130"/>
      <c r="K1006" s="126"/>
      <c r="L1006" s="126"/>
      <c r="M1006" s="126"/>
      <c r="N1006" s="126"/>
      <c r="O1006" s="128"/>
      <c r="P1006" s="126">
        <v>464</v>
      </c>
      <c r="Q1006" s="126"/>
      <c r="R1006" s="127"/>
      <c r="S1006" s="126"/>
      <c r="T1006" s="126"/>
      <c r="U1006" s="126"/>
      <c r="V1006" s="128"/>
      <c r="W1006" s="126"/>
      <c r="X1006" s="126"/>
      <c r="Y1006" s="127"/>
      <c r="Z1006" s="126"/>
      <c r="AA1006" s="126"/>
      <c r="AB1006" s="126"/>
      <c r="AC1006" s="127"/>
      <c r="AD1006" s="126"/>
      <c r="AE1006" s="126"/>
      <c r="AF1006" s="126"/>
      <c r="AG1006" s="126"/>
      <c r="AH1006" s="128"/>
    </row>
    <row r="1007" spans="6:34" x14ac:dyDescent="0.25">
      <c r="F1007" s="67">
        <f t="shared" si="15"/>
        <v>1001</v>
      </c>
      <c r="G1007" s="131"/>
      <c r="H1007" s="130"/>
      <c r="I1007" s="130"/>
      <c r="J1007" s="130"/>
      <c r="K1007" s="126"/>
      <c r="L1007" s="126"/>
      <c r="M1007" s="126"/>
      <c r="N1007" s="126"/>
      <c r="O1007" s="128"/>
      <c r="P1007" s="126">
        <v>461</v>
      </c>
      <c r="Q1007" s="126"/>
      <c r="R1007" s="127"/>
      <c r="S1007" s="126"/>
      <c r="T1007" s="126"/>
      <c r="U1007" s="126"/>
      <c r="V1007" s="128"/>
      <c r="W1007" s="126"/>
      <c r="X1007" s="126"/>
      <c r="Y1007" s="127"/>
      <c r="Z1007" s="126"/>
      <c r="AA1007" s="126"/>
      <c r="AB1007" s="126"/>
      <c r="AC1007" s="127"/>
      <c r="AD1007" s="126"/>
      <c r="AE1007" s="126"/>
      <c r="AF1007" s="126"/>
      <c r="AG1007" s="126"/>
      <c r="AH1007" s="128"/>
    </row>
    <row r="1008" spans="6:34" x14ac:dyDescent="0.25">
      <c r="F1008" s="67">
        <f t="shared" si="15"/>
        <v>1002</v>
      </c>
      <c r="G1008" s="131"/>
      <c r="H1008" s="130"/>
      <c r="I1008" s="130"/>
      <c r="J1008" s="130"/>
      <c r="K1008" s="126"/>
      <c r="L1008" s="126"/>
      <c r="M1008" s="126"/>
      <c r="N1008" s="126"/>
      <c r="O1008" s="128"/>
      <c r="P1008" s="126">
        <v>460</v>
      </c>
      <c r="Q1008" s="126"/>
      <c r="R1008" s="127"/>
      <c r="S1008" s="126"/>
      <c r="T1008" s="126"/>
      <c r="U1008" s="126"/>
      <c r="V1008" s="128"/>
      <c r="W1008" s="126"/>
      <c r="X1008" s="126"/>
      <c r="Y1008" s="127"/>
      <c r="Z1008" s="126"/>
      <c r="AA1008" s="126"/>
      <c r="AB1008" s="126"/>
      <c r="AC1008" s="127"/>
      <c r="AD1008" s="126"/>
      <c r="AE1008" s="126"/>
      <c r="AF1008" s="126"/>
      <c r="AG1008" s="126"/>
      <c r="AH1008" s="128"/>
    </row>
    <row r="1009" spans="6:34" x14ac:dyDescent="0.25">
      <c r="F1009" s="67">
        <f t="shared" si="15"/>
        <v>1003</v>
      </c>
      <c r="G1009" s="131"/>
      <c r="H1009" s="130"/>
      <c r="I1009" s="130"/>
      <c r="J1009" s="130"/>
      <c r="K1009" s="126"/>
      <c r="L1009" s="126"/>
      <c r="M1009" s="126"/>
      <c r="N1009" s="126"/>
      <c r="O1009" s="128"/>
      <c r="P1009" s="126">
        <v>459</v>
      </c>
      <c r="Q1009" s="126"/>
      <c r="R1009" s="127"/>
      <c r="S1009" s="126"/>
      <c r="T1009" s="126"/>
      <c r="U1009" s="126"/>
      <c r="V1009" s="128"/>
      <c r="W1009" s="126"/>
      <c r="X1009" s="126"/>
      <c r="Y1009" s="127"/>
      <c r="Z1009" s="126"/>
      <c r="AA1009" s="126"/>
      <c r="AB1009" s="126"/>
      <c r="AC1009" s="127"/>
      <c r="AD1009" s="126"/>
      <c r="AE1009" s="126"/>
      <c r="AF1009" s="126"/>
      <c r="AG1009" s="126"/>
      <c r="AH1009" s="128"/>
    </row>
    <row r="1010" spans="6:34" x14ac:dyDescent="0.25">
      <c r="F1010" s="67">
        <f t="shared" si="15"/>
        <v>1004</v>
      </c>
      <c r="G1010" s="131"/>
      <c r="H1010" s="130"/>
      <c r="I1010" s="130"/>
      <c r="J1010" s="130"/>
      <c r="K1010" s="126"/>
      <c r="L1010" s="126"/>
      <c r="M1010" s="126"/>
      <c r="N1010" s="126"/>
      <c r="O1010" s="128"/>
      <c r="P1010" s="126">
        <v>457</v>
      </c>
      <c r="Q1010" s="126"/>
      <c r="R1010" s="127"/>
      <c r="S1010" s="126"/>
      <c r="T1010" s="126"/>
      <c r="U1010" s="126"/>
      <c r="V1010" s="128"/>
      <c r="W1010" s="126"/>
      <c r="X1010" s="126"/>
      <c r="Y1010" s="127"/>
      <c r="Z1010" s="126"/>
      <c r="AA1010" s="126"/>
      <c r="AB1010" s="126"/>
      <c r="AC1010" s="127"/>
      <c r="AD1010" s="126"/>
      <c r="AE1010" s="126"/>
      <c r="AF1010" s="126"/>
      <c r="AG1010" s="126"/>
      <c r="AH1010" s="128"/>
    </row>
    <row r="1011" spans="6:34" x14ac:dyDescent="0.25">
      <c r="F1011" s="67">
        <f t="shared" si="15"/>
        <v>1005</v>
      </c>
      <c r="G1011" s="131"/>
      <c r="H1011" s="130"/>
      <c r="I1011" s="130"/>
      <c r="J1011" s="130"/>
      <c r="K1011" s="126"/>
      <c r="L1011" s="126"/>
      <c r="M1011" s="126"/>
      <c r="N1011" s="126"/>
      <c r="O1011" s="128"/>
      <c r="P1011" s="126">
        <v>457</v>
      </c>
      <c r="Q1011" s="126"/>
      <c r="R1011" s="127"/>
      <c r="S1011" s="126"/>
      <c r="T1011" s="126"/>
      <c r="U1011" s="126"/>
      <c r="V1011" s="128"/>
      <c r="W1011" s="126"/>
      <c r="X1011" s="126"/>
      <c r="Y1011" s="127"/>
      <c r="Z1011" s="126"/>
      <c r="AA1011" s="126"/>
      <c r="AB1011" s="126"/>
      <c r="AC1011" s="127"/>
      <c r="AD1011" s="126"/>
      <c r="AE1011" s="126"/>
      <c r="AF1011" s="126"/>
      <c r="AG1011" s="126"/>
      <c r="AH1011" s="128"/>
    </row>
    <row r="1012" spans="6:34" x14ac:dyDescent="0.25">
      <c r="F1012" s="67">
        <f t="shared" si="15"/>
        <v>1006</v>
      </c>
      <c r="G1012" s="131"/>
      <c r="H1012" s="130"/>
      <c r="I1012" s="130"/>
      <c r="J1012" s="130"/>
      <c r="K1012" s="126"/>
      <c r="L1012" s="126"/>
      <c r="M1012" s="126"/>
      <c r="N1012" s="126"/>
      <c r="O1012" s="128"/>
      <c r="P1012" s="126">
        <v>456</v>
      </c>
      <c r="Q1012" s="126"/>
      <c r="R1012" s="127"/>
      <c r="S1012" s="126"/>
      <c r="T1012" s="126"/>
      <c r="U1012" s="126"/>
      <c r="V1012" s="128"/>
      <c r="W1012" s="126"/>
      <c r="X1012" s="126"/>
      <c r="Y1012" s="127"/>
      <c r="Z1012" s="126"/>
      <c r="AA1012" s="126"/>
      <c r="AB1012" s="126"/>
      <c r="AC1012" s="127"/>
      <c r="AD1012" s="126"/>
      <c r="AE1012" s="126"/>
      <c r="AF1012" s="126"/>
      <c r="AG1012" s="126"/>
      <c r="AH1012" s="128"/>
    </row>
    <row r="1013" spans="6:34" x14ac:dyDescent="0.25">
      <c r="F1013" s="67">
        <f t="shared" si="15"/>
        <v>1007</v>
      </c>
      <c r="G1013" s="131"/>
      <c r="H1013" s="130"/>
      <c r="I1013" s="130"/>
      <c r="J1013" s="130"/>
      <c r="K1013" s="126"/>
      <c r="L1013" s="126"/>
      <c r="M1013" s="126"/>
      <c r="N1013" s="126"/>
      <c r="O1013" s="128"/>
      <c r="P1013" s="126">
        <v>456</v>
      </c>
      <c r="Q1013" s="126"/>
      <c r="R1013" s="127"/>
      <c r="S1013" s="126"/>
      <c r="T1013" s="126"/>
      <c r="U1013" s="126"/>
      <c r="V1013" s="128"/>
      <c r="W1013" s="126"/>
      <c r="X1013" s="126"/>
      <c r="Y1013" s="127"/>
      <c r="Z1013" s="126"/>
      <c r="AA1013" s="126"/>
      <c r="AB1013" s="126"/>
      <c r="AC1013" s="127"/>
      <c r="AD1013" s="126"/>
      <c r="AE1013" s="126"/>
      <c r="AF1013" s="126"/>
      <c r="AG1013" s="126"/>
      <c r="AH1013" s="128"/>
    </row>
    <row r="1014" spans="6:34" x14ac:dyDescent="0.25">
      <c r="F1014" s="67">
        <f t="shared" si="15"/>
        <v>1008</v>
      </c>
      <c r="G1014" s="131"/>
      <c r="H1014" s="130"/>
      <c r="I1014" s="130"/>
      <c r="J1014" s="130"/>
      <c r="K1014" s="126"/>
      <c r="L1014" s="126"/>
      <c r="M1014" s="126"/>
      <c r="N1014" s="126"/>
      <c r="O1014" s="128"/>
      <c r="P1014" s="126">
        <v>455</v>
      </c>
      <c r="Q1014" s="126"/>
      <c r="R1014" s="127"/>
      <c r="S1014" s="126"/>
      <c r="T1014" s="126"/>
      <c r="U1014" s="126"/>
      <c r="V1014" s="128"/>
      <c r="W1014" s="126"/>
      <c r="X1014" s="126"/>
      <c r="Y1014" s="127"/>
      <c r="Z1014" s="126"/>
      <c r="AA1014" s="126"/>
      <c r="AB1014" s="126"/>
      <c r="AC1014" s="127"/>
      <c r="AD1014" s="126"/>
      <c r="AE1014" s="126"/>
      <c r="AF1014" s="126"/>
      <c r="AG1014" s="126"/>
      <c r="AH1014" s="128"/>
    </row>
    <row r="1015" spans="6:34" x14ac:dyDescent="0.25">
      <c r="F1015" s="67">
        <f t="shared" si="15"/>
        <v>1009</v>
      </c>
      <c r="G1015" s="131"/>
      <c r="H1015" s="130"/>
      <c r="I1015" s="130"/>
      <c r="J1015" s="130"/>
      <c r="K1015" s="126"/>
      <c r="L1015" s="126"/>
      <c r="M1015" s="126"/>
      <c r="N1015" s="126"/>
      <c r="O1015" s="128"/>
      <c r="P1015" s="126">
        <v>451</v>
      </c>
      <c r="Q1015" s="126"/>
      <c r="R1015" s="127"/>
      <c r="S1015" s="126"/>
      <c r="T1015" s="126"/>
      <c r="U1015" s="126"/>
      <c r="V1015" s="128"/>
      <c r="W1015" s="126"/>
      <c r="X1015" s="126"/>
      <c r="Y1015" s="127"/>
      <c r="Z1015" s="126"/>
      <c r="AA1015" s="126"/>
      <c r="AB1015" s="126"/>
      <c r="AC1015" s="127"/>
      <c r="AD1015" s="126"/>
      <c r="AE1015" s="126"/>
      <c r="AF1015" s="126"/>
      <c r="AG1015" s="126"/>
      <c r="AH1015" s="128"/>
    </row>
    <row r="1016" spans="6:34" x14ac:dyDescent="0.25">
      <c r="F1016" s="67">
        <f t="shared" si="15"/>
        <v>1010</v>
      </c>
      <c r="G1016" s="131"/>
      <c r="H1016" s="130"/>
      <c r="I1016" s="130"/>
      <c r="J1016" s="130"/>
      <c r="K1016" s="126"/>
      <c r="L1016" s="126"/>
      <c r="M1016" s="126"/>
      <c r="N1016" s="126"/>
      <c r="O1016" s="128"/>
      <c r="P1016" s="126">
        <v>451</v>
      </c>
      <c r="Q1016" s="126"/>
      <c r="R1016" s="127"/>
      <c r="S1016" s="126"/>
      <c r="T1016" s="126"/>
      <c r="U1016" s="126"/>
      <c r="V1016" s="128"/>
      <c r="W1016" s="126"/>
      <c r="X1016" s="126"/>
      <c r="Y1016" s="127"/>
      <c r="Z1016" s="126"/>
      <c r="AA1016" s="126"/>
      <c r="AB1016" s="126"/>
      <c r="AC1016" s="127"/>
      <c r="AD1016" s="126"/>
      <c r="AE1016" s="126"/>
      <c r="AF1016" s="126"/>
      <c r="AG1016" s="126"/>
      <c r="AH1016" s="128"/>
    </row>
    <row r="1017" spans="6:34" x14ac:dyDescent="0.25">
      <c r="F1017" s="67">
        <f t="shared" si="15"/>
        <v>1011</v>
      </c>
      <c r="G1017" s="131"/>
      <c r="H1017" s="130"/>
      <c r="I1017" s="130"/>
      <c r="J1017" s="130"/>
      <c r="K1017" s="126"/>
      <c r="L1017" s="126"/>
      <c r="M1017" s="126"/>
      <c r="N1017" s="126"/>
      <c r="O1017" s="128"/>
      <c r="P1017" s="126">
        <v>451</v>
      </c>
      <c r="Q1017" s="126"/>
      <c r="R1017" s="127"/>
      <c r="S1017" s="126"/>
      <c r="T1017" s="126"/>
      <c r="U1017" s="126"/>
      <c r="V1017" s="128"/>
      <c r="W1017" s="126"/>
      <c r="X1017" s="126"/>
      <c r="Y1017" s="127"/>
      <c r="Z1017" s="126"/>
      <c r="AA1017" s="126"/>
      <c r="AB1017" s="126"/>
      <c r="AC1017" s="127"/>
      <c r="AD1017" s="126"/>
      <c r="AE1017" s="126"/>
      <c r="AF1017" s="126"/>
      <c r="AG1017" s="126"/>
      <c r="AH1017" s="128"/>
    </row>
    <row r="1018" spans="6:34" x14ac:dyDescent="0.25">
      <c r="F1018" s="67">
        <f t="shared" si="15"/>
        <v>1012</v>
      </c>
      <c r="G1018" s="131"/>
      <c r="H1018" s="130"/>
      <c r="I1018" s="130"/>
      <c r="J1018" s="130"/>
      <c r="K1018" s="126"/>
      <c r="L1018" s="126"/>
      <c r="M1018" s="126"/>
      <c r="N1018" s="126"/>
      <c r="O1018" s="128"/>
      <c r="P1018" s="126">
        <v>449</v>
      </c>
      <c r="Q1018" s="126"/>
      <c r="R1018" s="127"/>
      <c r="S1018" s="126"/>
      <c r="T1018" s="126"/>
      <c r="U1018" s="126"/>
      <c r="V1018" s="128"/>
      <c r="W1018" s="126"/>
      <c r="X1018" s="126"/>
      <c r="Y1018" s="127"/>
      <c r="Z1018" s="126"/>
      <c r="AA1018" s="126"/>
      <c r="AB1018" s="126"/>
      <c r="AC1018" s="127"/>
      <c r="AD1018" s="126"/>
      <c r="AE1018" s="126"/>
      <c r="AF1018" s="126"/>
      <c r="AG1018" s="126"/>
      <c r="AH1018" s="128"/>
    </row>
    <row r="1019" spans="6:34" x14ac:dyDescent="0.25">
      <c r="F1019" s="67">
        <f t="shared" si="15"/>
        <v>1013</v>
      </c>
      <c r="G1019" s="131"/>
      <c r="H1019" s="130"/>
      <c r="I1019" s="130"/>
      <c r="J1019" s="130"/>
      <c r="K1019" s="126"/>
      <c r="L1019" s="126"/>
      <c r="M1019" s="126"/>
      <c r="N1019" s="126"/>
      <c r="O1019" s="128"/>
      <c r="P1019" s="126">
        <v>448</v>
      </c>
      <c r="Q1019" s="126"/>
      <c r="R1019" s="127"/>
      <c r="S1019" s="126"/>
      <c r="T1019" s="126"/>
      <c r="U1019" s="126"/>
      <c r="V1019" s="128"/>
      <c r="W1019" s="126"/>
      <c r="X1019" s="126"/>
      <c r="Y1019" s="127"/>
      <c r="Z1019" s="126"/>
      <c r="AA1019" s="126"/>
      <c r="AB1019" s="126"/>
      <c r="AC1019" s="127"/>
      <c r="AD1019" s="126"/>
      <c r="AE1019" s="126"/>
      <c r="AF1019" s="126"/>
      <c r="AG1019" s="126"/>
      <c r="AH1019" s="128"/>
    </row>
    <row r="1020" spans="6:34" x14ac:dyDescent="0.25">
      <c r="F1020" s="67">
        <f t="shared" si="15"/>
        <v>1014</v>
      </c>
      <c r="G1020" s="131"/>
      <c r="H1020" s="130"/>
      <c r="I1020" s="130"/>
      <c r="J1020" s="130"/>
      <c r="K1020" s="126"/>
      <c r="L1020" s="126"/>
      <c r="M1020" s="126"/>
      <c r="N1020" s="126"/>
      <c r="O1020" s="128"/>
      <c r="P1020" s="126">
        <v>447</v>
      </c>
      <c r="Q1020" s="126"/>
      <c r="R1020" s="127"/>
      <c r="S1020" s="126"/>
      <c r="T1020" s="126"/>
      <c r="U1020" s="126"/>
      <c r="V1020" s="128"/>
      <c r="W1020" s="126"/>
      <c r="X1020" s="126"/>
      <c r="Y1020" s="127"/>
      <c r="Z1020" s="126"/>
      <c r="AA1020" s="126"/>
      <c r="AB1020" s="126"/>
      <c r="AC1020" s="127"/>
      <c r="AD1020" s="126"/>
      <c r="AE1020" s="126"/>
      <c r="AF1020" s="126"/>
      <c r="AG1020" s="126"/>
      <c r="AH1020" s="128"/>
    </row>
    <row r="1021" spans="6:34" x14ac:dyDescent="0.25">
      <c r="F1021" s="67">
        <f t="shared" si="15"/>
        <v>1015</v>
      </c>
      <c r="G1021" s="131"/>
      <c r="H1021" s="130"/>
      <c r="I1021" s="130"/>
      <c r="J1021" s="130"/>
      <c r="K1021" s="126"/>
      <c r="L1021" s="126"/>
      <c r="M1021" s="126"/>
      <c r="N1021" s="126"/>
      <c r="O1021" s="128"/>
      <c r="P1021" s="126">
        <v>446</v>
      </c>
      <c r="Q1021" s="126"/>
      <c r="R1021" s="127"/>
      <c r="S1021" s="126"/>
      <c r="T1021" s="126"/>
      <c r="U1021" s="126"/>
      <c r="V1021" s="128"/>
      <c r="W1021" s="126"/>
      <c r="X1021" s="126"/>
      <c r="Y1021" s="127"/>
      <c r="Z1021" s="126"/>
      <c r="AA1021" s="126"/>
      <c r="AB1021" s="126"/>
      <c r="AC1021" s="127"/>
      <c r="AD1021" s="126"/>
      <c r="AE1021" s="126"/>
      <c r="AF1021" s="126"/>
      <c r="AG1021" s="126"/>
      <c r="AH1021" s="128"/>
    </row>
    <row r="1022" spans="6:34" x14ac:dyDescent="0.25">
      <c r="F1022" s="67">
        <f t="shared" si="15"/>
        <v>1016</v>
      </c>
      <c r="G1022" s="131"/>
      <c r="H1022" s="130"/>
      <c r="I1022" s="130"/>
      <c r="J1022" s="130"/>
      <c r="K1022" s="126"/>
      <c r="L1022" s="126"/>
      <c r="M1022" s="126"/>
      <c r="N1022" s="126"/>
      <c r="O1022" s="128"/>
      <c r="P1022" s="126">
        <v>444</v>
      </c>
      <c r="Q1022" s="126"/>
      <c r="R1022" s="127"/>
      <c r="S1022" s="126"/>
      <c r="T1022" s="126"/>
      <c r="U1022" s="126"/>
      <c r="V1022" s="128"/>
      <c r="W1022" s="126"/>
      <c r="X1022" s="126"/>
      <c r="Y1022" s="127"/>
      <c r="Z1022" s="126"/>
      <c r="AA1022" s="126"/>
      <c r="AB1022" s="126"/>
      <c r="AC1022" s="127"/>
      <c r="AD1022" s="126"/>
      <c r="AE1022" s="126"/>
      <c r="AF1022" s="126"/>
      <c r="AG1022" s="126"/>
      <c r="AH1022" s="128"/>
    </row>
    <row r="1023" spans="6:34" x14ac:dyDescent="0.25">
      <c r="F1023" s="67">
        <f t="shared" si="15"/>
        <v>1017</v>
      </c>
      <c r="G1023" s="131"/>
      <c r="H1023" s="130"/>
      <c r="I1023" s="130"/>
      <c r="J1023" s="130"/>
      <c r="K1023" s="126"/>
      <c r="L1023" s="126"/>
      <c r="M1023" s="126"/>
      <c r="N1023" s="126"/>
      <c r="O1023" s="128"/>
      <c r="P1023" s="126">
        <v>444</v>
      </c>
      <c r="Q1023" s="126"/>
      <c r="R1023" s="127"/>
      <c r="S1023" s="126"/>
      <c r="T1023" s="126"/>
      <c r="U1023" s="126"/>
      <c r="V1023" s="128"/>
      <c r="W1023" s="126"/>
      <c r="X1023" s="126"/>
      <c r="Y1023" s="127"/>
      <c r="Z1023" s="126"/>
      <c r="AA1023" s="126"/>
      <c r="AB1023" s="126"/>
      <c r="AC1023" s="127"/>
      <c r="AD1023" s="126"/>
      <c r="AE1023" s="126"/>
      <c r="AF1023" s="126"/>
      <c r="AG1023" s="126"/>
      <c r="AH1023" s="128"/>
    </row>
    <row r="1024" spans="6:34" x14ac:dyDescent="0.25">
      <c r="F1024" s="67">
        <f t="shared" si="15"/>
        <v>1018</v>
      </c>
      <c r="G1024" s="131"/>
      <c r="H1024" s="130"/>
      <c r="I1024" s="130"/>
      <c r="J1024" s="130"/>
      <c r="K1024" s="126"/>
      <c r="L1024" s="126"/>
      <c r="M1024" s="126"/>
      <c r="N1024" s="126"/>
      <c r="O1024" s="128"/>
      <c r="P1024" s="126">
        <v>442</v>
      </c>
      <c r="Q1024" s="126"/>
      <c r="R1024" s="127"/>
      <c r="S1024" s="126"/>
      <c r="T1024" s="126"/>
      <c r="U1024" s="126"/>
      <c r="V1024" s="128"/>
      <c r="W1024" s="126"/>
      <c r="X1024" s="126"/>
      <c r="Y1024" s="127"/>
      <c r="Z1024" s="126"/>
      <c r="AA1024" s="126"/>
      <c r="AB1024" s="126"/>
      <c r="AC1024" s="127"/>
      <c r="AD1024" s="126"/>
      <c r="AE1024" s="126"/>
      <c r="AF1024" s="126"/>
      <c r="AG1024" s="126"/>
      <c r="AH1024" s="128"/>
    </row>
    <row r="1025" spans="6:34" x14ac:dyDescent="0.25">
      <c r="F1025" s="67">
        <f t="shared" si="15"/>
        <v>1019</v>
      </c>
      <c r="G1025" s="131"/>
      <c r="H1025" s="130"/>
      <c r="I1025" s="130"/>
      <c r="J1025" s="130"/>
      <c r="K1025" s="126"/>
      <c r="L1025" s="126"/>
      <c r="M1025" s="126"/>
      <c r="N1025" s="126"/>
      <c r="O1025" s="128"/>
      <c r="P1025" s="126">
        <v>441</v>
      </c>
      <c r="Q1025" s="126"/>
      <c r="R1025" s="127"/>
      <c r="S1025" s="126"/>
      <c r="T1025" s="126"/>
      <c r="U1025" s="126"/>
      <c r="V1025" s="128"/>
      <c r="W1025" s="126"/>
      <c r="X1025" s="126"/>
      <c r="Y1025" s="127"/>
      <c r="Z1025" s="126"/>
      <c r="AA1025" s="126"/>
      <c r="AB1025" s="126"/>
      <c r="AC1025" s="127"/>
      <c r="AD1025" s="126"/>
      <c r="AE1025" s="126"/>
      <c r="AF1025" s="126"/>
      <c r="AG1025" s="126"/>
      <c r="AH1025" s="128"/>
    </row>
    <row r="1026" spans="6:34" x14ac:dyDescent="0.25">
      <c r="F1026" s="67">
        <f t="shared" si="15"/>
        <v>1020</v>
      </c>
      <c r="G1026" s="131"/>
      <c r="H1026" s="130"/>
      <c r="I1026" s="130"/>
      <c r="J1026" s="130"/>
      <c r="K1026" s="126"/>
      <c r="L1026" s="126"/>
      <c r="M1026" s="126"/>
      <c r="N1026" s="126"/>
      <c r="O1026" s="128"/>
      <c r="P1026" s="126">
        <v>440</v>
      </c>
      <c r="Q1026" s="126"/>
      <c r="R1026" s="127"/>
      <c r="S1026" s="126"/>
      <c r="T1026" s="126"/>
      <c r="U1026" s="126"/>
      <c r="V1026" s="128"/>
      <c r="W1026" s="126"/>
      <c r="X1026" s="126"/>
      <c r="Y1026" s="127"/>
      <c r="Z1026" s="126"/>
      <c r="AA1026" s="126"/>
      <c r="AB1026" s="126"/>
      <c r="AC1026" s="127"/>
      <c r="AD1026" s="126"/>
      <c r="AE1026" s="126"/>
      <c r="AF1026" s="126"/>
      <c r="AG1026" s="126"/>
      <c r="AH1026" s="128"/>
    </row>
    <row r="1027" spans="6:34" x14ac:dyDescent="0.25">
      <c r="F1027" s="67">
        <f t="shared" si="15"/>
        <v>1021</v>
      </c>
      <c r="G1027" s="131"/>
      <c r="H1027" s="130"/>
      <c r="I1027" s="130"/>
      <c r="J1027" s="130"/>
      <c r="K1027" s="126"/>
      <c r="L1027" s="126"/>
      <c r="M1027" s="126"/>
      <c r="N1027" s="126"/>
      <c r="O1027" s="128"/>
      <c r="P1027" s="126">
        <v>439</v>
      </c>
      <c r="Q1027" s="126"/>
      <c r="R1027" s="127"/>
      <c r="S1027" s="126"/>
      <c r="T1027" s="126"/>
      <c r="U1027" s="126"/>
      <c r="V1027" s="128"/>
      <c r="W1027" s="126"/>
      <c r="X1027" s="126"/>
      <c r="Y1027" s="127"/>
      <c r="Z1027" s="126"/>
      <c r="AA1027" s="126"/>
      <c r="AB1027" s="126"/>
      <c r="AC1027" s="127"/>
      <c r="AD1027" s="126"/>
      <c r="AE1027" s="126"/>
      <c r="AF1027" s="126"/>
      <c r="AG1027" s="126"/>
      <c r="AH1027" s="128"/>
    </row>
    <row r="1028" spans="6:34" x14ac:dyDescent="0.25">
      <c r="F1028" s="67">
        <f t="shared" si="15"/>
        <v>1022</v>
      </c>
      <c r="G1028" s="131"/>
      <c r="H1028" s="130"/>
      <c r="I1028" s="130"/>
      <c r="J1028" s="130"/>
      <c r="K1028" s="126"/>
      <c r="L1028" s="126"/>
      <c r="M1028" s="126"/>
      <c r="N1028" s="126"/>
      <c r="O1028" s="128"/>
      <c r="P1028" s="126">
        <v>439</v>
      </c>
      <c r="Q1028" s="126"/>
      <c r="R1028" s="127"/>
      <c r="S1028" s="126"/>
      <c r="T1028" s="126"/>
      <c r="U1028" s="126"/>
      <c r="V1028" s="128"/>
      <c r="W1028" s="126"/>
      <c r="X1028" s="126"/>
      <c r="Y1028" s="127"/>
      <c r="Z1028" s="126"/>
      <c r="AA1028" s="126"/>
      <c r="AB1028" s="126"/>
      <c r="AC1028" s="127"/>
      <c r="AD1028" s="126"/>
      <c r="AE1028" s="126"/>
      <c r="AF1028" s="126"/>
      <c r="AG1028" s="126"/>
      <c r="AH1028" s="128"/>
    </row>
    <row r="1029" spans="6:34" x14ac:dyDescent="0.25">
      <c r="F1029" s="67">
        <f t="shared" si="15"/>
        <v>1023</v>
      </c>
      <c r="G1029" s="131"/>
      <c r="H1029" s="130"/>
      <c r="I1029" s="130"/>
      <c r="J1029" s="130"/>
      <c r="K1029" s="126"/>
      <c r="L1029" s="126"/>
      <c r="M1029" s="126"/>
      <c r="N1029" s="126"/>
      <c r="O1029" s="128"/>
      <c r="P1029" s="126">
        <v>438</v>
      </c>
      <c r="Q1029" s="126"/>
      <c r="R1029" s="127"/>
      <c r="S1029" s="126"/>
      <c r="T1029" s="126"/>
      <c r="U1029" s="126"/>
      <c r="V1029" s="128"/>
      <c r="W1029" s="126"/>
      <c r="X1029" s="126"/>
      <c r="Y1029" s="127"/>
      <c r="Z1029" s="126"/>
      <c r="AA1029" s="126"/>
      <c r="AB1029" s="126"/>
      <c r="AC1029" s="127"/>
      <c r="AD1029" s="126"/>
      <c r="AE1029" s="126"/>
      <c r="AF1029" s="126"/>
      <c r="AG1029" s="126"/>
      <c r="AH1029" s="128"/>
    </row>
    <row r="1030" spans="6:34" x14ac:dyDescent="0.25">
      <c r="F1030" s="67">
        <f t="shared" si="15"/>
        <v>1024</v>
      </c>
      <c r="G1030" s="131"/>
      <c r="H1030" s="130"/>
      <c r="I1030" s="130"/>
      <c r="J1030" s="130"/>
      <c r="K1030" s="126"/>
      <c r="L1030" s="126"/>
      <c r="M1030" s="126"/>
      <c r="N1030" s="126"/>
      <c r="O1030" s="128"/>
      <c r="P1030" s="126">
        <v>436</v>
      </c>
      <c r="Q1030" s="126"/>
      <c r="R1030" s="127"/>
      <c r="S1030" s="126"/>
      <c r="T1030" s="126"/>
      <c r="U1030" s="126"/>
      <c r="V1030" s="128"/>
      <c r="W1030" s="126"/>
      <c r="X1030" s="126"/>
      <c r="Y1030" s="127"/>
      <c r="Z1030" s="126"/>
      <c r="AA1030" s="126"/>
      <c r="AB1030" s="126"/>
      <c r="AC1030" s="127"/>
      <c r="AD1030" s="126"/>
      <c r="AE1030" s="126"/>
      <c r="AF1030" s="126"/>
      <c r="AG1030" s="126"/>
      <c r="AH1030" s="128"/>
    </row>
    <row r="1031" spans="6:34" x14ac:dyDescent="0.25">
      <c r="F1031" s="67">
        <f t="shared" si="15"/>
        <v>1025</v>
      </c>
      <c r="G1031" s="131"/>
      <c r="H1031" s="130"/>
      <c r="I1031" s="130"/>
      <c r="J1031" s="130"/>
      <c r="K1031" s="126"/>
      <c r="L1031" s="126"/>
      <c r="M1031" s="126"/>
      <c r="N1031" s="126"/>
      <c r="O1031" s="128"/>
      <c r="P1031" s="126">
        <v>435</v>
      </c>
      <c r="Q1031" s="126"/>
      <c r="R1031" s="127"/>
      <c r="S1031" s="126"/>
      <c r="T1031" s="126"/>
      <c r="U1031" s="126"/>
      <c r="V1031" s="128"/>
      <c r="W1031" s="126"/>
      <c r="X1031" s="126"/>
      <c r="Y1031" s="127"/>
      <c r="Z1031" s="126"/>
      <c r="AA1031" s="126"/>
      <c r="AB1031" s="126"/>
      <c r="AC1031" s="127"/>
      <c r="AD1031" s="126"/>
      <c r="AE1031" s="126"/>
      <c r="AF1031" s="126"/>
      <c r="AG1031" s="126"/>
      <c r="AH1031" s="128"/>
    </row>
    <row r="1032" spans="6:34" x14ac:dyDescent="0.25">
      <c r="F1032" s="67">
        <f t="shared" si="15"/>
        <v>1026</v>
      </c>
      <c r="G1032" s="131"/>
      <c r="H1032" s="130"/>
      <c r="I1032" s="130"/>
      <c r="J1032" s="130"/>
      <c r="K1032" s="126"/>
      <c r="L1032" s="126"/>
      <c r="M1032" s="126"/>
      <c r="N1032" s="126"/>
      <c r="O1032" s="128"/>
      <c r="P1032" s="126">
        <v>434</v>
      </c>
      <c r="Q1032" s="126"/>
      <c r="R1032" s="127"/>
      <c r="S1032" s="126"/>
      <c r="T1032" s="126"/>
      <c r="U1032" s="126"/>
      <c r="V1032" s="128"/>
      <c r="W1032" s="126"/>
      <c r="X1032" s="126"/>
      <c r="Y1032" s="127"/>
      <c r="Z1032" s="126"/>
      <c r="AA1032" s="126"/>
      <c r="AB1032" s="126"/>
      <c r="AC1032" s="127"/>
      <c r="AD1032" s="126"/>
      <c r="AE1032" s="126"/>
      <c r="AF1032" s="126"/>
      <c r="AG1032" s="126"/>
      <c r="AH1032" s="128"/>
    </row>
    <row r="1033" spans="6:34" x14ac:dyDescent="0.25">
      <c r="F1033" s="67">
        <f t="shared" ref="F1033:F1096" si="16">F1032+1</f>
        <v>1027</v>
      </c>
      <c r="G1033" s="131"/>
      <c r="H1033" s="130"/>
      <c r="I1033" s="130"/>
      <c r="J1033" s="130"/>
      <c r="K1033" s="126"/>
      <c r="L1033" s="126"/>
      <c r="M1033" s="126"/>
      <c r="N1033" s="126"/>
      <c r="O1033" s="128"/>
      <c r="P1033" s="126">
        <v>433</v>
      </c>
      <c r="Q1033" s="126"/>
      <c r="R1033" s="127"/>
      <c r="S1033" s="126"/>
      <c r="T1033" s="126"/>
      <c r="U1033" s="126"/>
      <c r="V1033" s="128"/>
      <c r="W1033" s="126"/>
      <c r="X1033" s="126"/>
      <c r="Y1033" s="127"/>
      <c r="Z1033" s="126"/>
      <c r="AA1033" s="126"/>
      <c r="AB1033" s="126"/>
      <c r="AC1033" s="127"/>
      <c r="AD1033" s="126"/>
      <c r="AE1033" s="126"/>
      <c r="AF1033" s="126"/>
      <c r="AG1033" s="126"/>
      <c r="AH1033" s="128"/>
    </row>
    <row r="1034" spans="6:34" x14ac:dyDescent="0.25">
      <c r="F1034" s="67">
        <f t="shared" si="16"/>
        <v>1028</v>
      </c>
      <c r="G1034" s="131"/>
      <c r="H1034" s="130"/>
      <c r="I1034" s="130"/>
      <c r="J1034" s="130"/>
      <c r="K1034" s="126"/>
      <c r="L1034" s="126"/>
      <c r="M1034" s="126"/>
      <c r="N1034" s="126"/>
      <c r="O1034" s="128"/>
      <c r="P1034" s="126">
        <v>432</v>
      </c>
      <c r="Q1034" s="126"/>
      <c r="R1034" s="127"/>
      <c r="S1034" s="126"/>
      <c r="T1034" s="126"/>
      <c r="U1034" s="126"/>
      <c r="V1034" s="128"/>
      <c r="W1034" s="126"/>
      <c r="X1034" s="126"/>
      <c r="Y1034" s="127"/>
      <c r="Z1034" s="126"/>
      <c r="AA1034" s="126"/>
      <c r="AB1034" s="126"/>
      <c r="AC1034" s="127"/>
      <c r="AD1034" s="126"/>
      <c r="AE1034" s="126"/>
      <c r="AF1034" s="126"/>
      <c r="AG1034" s="126"/>
      <c r="AH1034" s="128"/>
    </row>
    <row r="1035" spans="6:34" x14ac:dyDescent="0.25">
      <c r="F1035" s="67">
        <f t="shared" si="16"/>
        <v>1029</v>
      </c>
      <c r="G1035" s="131"/>
      <c r="H1035" s="130"/>
      <c r="I1035" s="130"/>
      <c r="J1035" s="130"/>
      <c r="K1035" s="126"/>
      <c r="L1035" s="126"/>
      <c r="M1035" s="126"/>
      <c r="N1035" s="126"/>
      <c r="O1035" s="128"/>
      <c r="P1035" s="126">
        <v>431</v>
      </c>
      <c r="Q1035" s="126"/>
      <c r="R1035" s="127"/>
      <c r="S1035" s="126"/>
      <c r="T1035" s="126"/>
      <c r="U1035" s="126"/>
      <c r="V1035" s="128"/>
      <c r="W1035" s="126"/>
      <c r="X1035" s="126"/>
      <c r="Y1035" s="127"/>
      <c r="Z1035" s="126"/>
      <c r="AA1035" s="126"/>
      <c r="AB1035" s="126"/>
      <c r="AC1035" s="127"/>
      <c r="AD1035" s="126"/>
      <c r="AE1035" s="126"/>
      <c r="AF1035" s="126"/>
      <c r="AG1035" s="126"/>
      <c r="AH1035" s="128"/>
    </row>
    <row r="1036" spans="6:34" x14ac:dyDescent="0.25">
      <c r="F1036" s="67">
        <f t="shared" si="16"/>
        <v>1030</v>
      </c>
      <c r="G1036" s="131"/>
      <c r="H1036" s="130"/>
      <c r="I1036" s="130"/>
      <c r="J1036" s="130"/>
      <c r="K1036" s="126"/>
      <c r="L1036" s="126"/>
      <c r="M1036" s="126"/>
      <c r="N1036" s="126"/>
      <c r="O1036" s="128"/>
      <c r="P1036" s="126">
        <v>431</v>
      </c>
      <c r="Q1036" s="126"/>
      <c r="R1036" s="127"/>
      <c r="S1036" s="126"/>
      <c r="T1036" s="126"/>
      <c r="U1036" s="126"/>
      <c r="V1036" s="128"/>
      <c r="W1036" s="126"/>
      <c r="X1036" s="126"/>
      <c r="Y1036" s="127"/>
      <c r="Z1036" s="126"/>
      <c r="AA1036" s="126"/>
      <c r="AB1036" s="126"/>
      <c r="AC1036" s="127"/>
      <c r="AD1036" s="126"/>
      <c r="AE1036" s="126"/>
      <c r="AF1036" s="126"/>
      <c r="AG1036" s="126"/>
      <c r="AH1036" s="128"/>
    </row>
    <row r="1037" spans="6:34" x14ac:dyDescent="0.25">
      <c r="F1037" s="67">
        <f t="shared" si="16"/>
        <v>1031</v>
      </c>
      <c r="G1037" s="131"/>
      <c r="H1037" s="130"/>
      <c r="I1037" s="130"/>
      <c r="J1037" s="130"/>
      <c r="K1037" s="126"/>
      <c r="L1037" s="126"/>
      <c r="M1037" s="126"/>
      <c r="N1037" s="126"/>
      <c r="O1037" s="128"/>
      <c r="P1037" s="126">
        <v>431</v>
      </c>
      <c r="Q1037" s="126"/>
      <c r="R1037" s="127"/>
      <c r="S1037" s="126"/>
      <c r="T1037" s="126"/>
      <c r="U1037" s="126"/>
      <c r="V1037" s="128"/>
      <c r="W1037" s="126"/>
      <c r="X1037" s="126"/>
      <c r="Y1037" s="127"/>
      <c r="Z1037" s="126"/>
      <c r="AA1037" s="126"/>
      <c r="AB1037" s="126"/>
      <c r="AC1037" s="127"/>
      <c r="AD1037" s="126"/>
      <c r="AE1037" s="126"/>
      <c r="AF1037" s="126"/>
      <c r="AG1037" s="126"/>
      <c r="AH1037" s="128"/>
    </row>
    <row r="1038" spans="6:34" x14ac:dyDescent="0.25">
      <c r="F1038" s="67">
        <f t="shared" si="16"/>
        <v>1032</v>
      </c>
      <c r="G1038" s="131"/>
      <c r="H1038" s="130"/>
      <c r="I1038" s="130"/>
      <c r="J1038" s="130"/>
      <c r="K1038" s="126"/>
      <c r="L1038" s="126"/>
      <c r="M1038" s="126"/>
      <c r="N1038" s="126"/>
      <c r="O1038" s="128"/>
      <c r="P1038" s="126">
        <v>429</v>
      </c>
      <c r="Q1038" s="126"/>
      <c r="R1038" s="127"/>
      <c r="S1038" s="126"/>
      <c r="T1038" s="126"/>
      <c r="U1038" s="126"/>
      <c r="V1038" s="128"/>
      <c r="W1038" s="126"/>
      <c r="X1038" s="126"/>
      <c r="Y1038" s="127"/>
      <c r="Z1038" s="126"/>
      <c r="AA1038" s="126"/>
      <c r="AB1038" s="126"/>
      <c r="AC1038" s="127"/>
      <c r="AD1038" s="126"/>
      <c r="AE1038" s="126"/>
      <c r="AF1038" s="126"/>
      <c r="AG1038" s="126"/>
      <c r="AH1038" s="128"/>
    </row>
    <row r="1039" spans="6:34" x14ac:dyDescent="0.25">
      <c r="F1039" s="67">
        <f t="shared" si="16"/>
        <v>1033</v>
      </c>
      <c r="G1039" s="131"/>
      <c r="H1039" s="130"/>
      <c r="I1039" s="130"/>
      <c r="J1039" s="130"/>
      <c r="K1039" s="126"/>
      <c r="L1039" s="126"/>
      <c r="M1039" s="126"/>
      <c r="N1039" s="126"/>
      <c r="O1039" s="128"/>
      <c r="P1039" s="126">
        <v>429</v>
      </c>
      <c r="Q1039" s="126"/>
      <c r="R1039" s="127"/>
      <c r="S1039" s="126"/>
      <c r="T1039" s="126"/>
      <c r="U1039" s="126"/>
      <c r="V1039" s="128"/>
      <c r="W1039" s="126"/>
      <c r="X1039" s="126"/>
      <c r="Y1039" s="127"/>
      <c r="Z1039" s="126"/>
      <c r="AA1039" s="126"/>
      <c r="AB1039" s="126"/>
      <c r="AC1039" s="127"/>
      <c r="AD1039" s="126"/>
      <c r="AE1039" s="126"/>
      <c r="AF1039" s="126"/>
      <c r="AG1039" s="126"/>
      <c r="AH1039" s="128"/>
    </row>
    <row r="1040" spans="6:34" x14ac:dyDescent="0.25">
      <c r="F1040" s="67">
        <f t="shared" si="16"/>
        <v>1034</v>
      </c>
      <c r="G1040" s="131"/>
      <c r="H1040" s="130"/>
      <c r="I1040" s="130"/>
      <c r="J1040" s="130"/>
      <c r="K1040" s="126"/>
      <c r="L1040" s="126"/>
      <c r="M1040" s="126"/>
      <c r="N1040" s="126"/>
      <c r="O1040" s="128"/>
      <c r="P1040" s="126">
        <v>428</v>
      </c>
      <c r="Q1040" s="126"/>
      <c r="R1040" s="127"/>
      <c r="S1040" s="126"/>
      <c r="T1040" s="126"/>
      <c r="U1040" s="126"/>
      <c r="V1040" s="128"/>
      <c r="W1040" s="126"/>
      <c r="X1040" s="126"/>
      <c r="Y1040" s="127"/>
      <c r="Z1040" s="126"/>
      <c r="AA1040" s="126"/>
      <c r="AB1040" s="126"/>
      <c r="AC1040" s="127"/>
      <c r="AD1040" s="126"/>
      <c r="AE1040" s="126"/>
      <c r="AF1040" s="126"/>
      <c r="AG1040" s="126"/>
      <c r="AH1040" s="128"/>
    </row>
    <row r="1041" spans="6:34" x14ac:dyDescent="0.25">
      <c r="F1041" s="67">
        <f t="shared" si="16"/>
        <v>1035</v>
      </c>
      <c r="G1041" s="131"/>
      <c r="H1041" s="130"/>
      <c r="I1041" s="130"/>
      <c r="J1041" s="130"/>
      <c r="K1041" s="126"/>
      <c r="L1041" s="126"/>
      <c r="M1041" s="126"/>
      <c r="N1041" s="126"/>
      <c r="O1041" s="128"/>
      <c r="P1041" s="126">
        <v>428</v>
      </c>
      <c r="Q1041" s="126"/>
      <c r="R1041" s="127"/>
      <c r="S1041" s="126"/>
      <c r="T1041" s="126"/>
      <c r="U1041" s="126"/>
      <c r="V1041" s="128"/>
      <c r="W1041" s="126"/>
      <c r="X1041" s="126"/>
      <c r="Y1041" s="127"/>
      <c r="Z1041" s="126"/>
      <c r="AA1041" s="126"/>
      <c r="AB1041" s="126"/>
      <c r="AC1041" s="127"/>
      <c r="AD1041" s="126"/>
      <c r="AE1041" s="126"/>
      <c r="AF1041" s="126"/>
      <c r="AG1041" s="126"/>
      <c r="AH1041" s="128"/>
    </row>
    <row r="1042" spans="6:34" x14ac:dyDescent="0.25">
      <c r="F1042" s="67">
        <f t="shared" si="16"/>
        <v>1036</v>
      </c>
      <c r="G1042" s="131"/>
      <c r="H1042" s="130"/>
      <c r="I1042" s="130"/>
      <c r="J1042" s="130"/>
      <c r="K1042" s="126"/>
      <c r="L1042" s="126"/>
      <c r="M1042" s="126"/>
      <c r="N1042" s="126"/>
      <c r="O1042" s="128"/>
      <c r="P1042" s="126">
        <v>427</v>
      </c>
      <c r="Q1042" s="126"/>
      <c r="R1042" s="127"/>
      <c r="S1042" s="126"/>
      <c r="T1042" s="126"/>
      <c r="U1042" s="126"/>
      <c r="V1042" s="128"/>
      <c r="W1042" s="126"/>
      <c r="X1042" s="126"/>
      <c r="Y1042" s="127"/>
      <c r="Z1042" s="126"/>
      <c r="AA1042" s="126"/>
      <c r="AB1042" s="126"/>
      <c r="AC1042" s="127"/>
      <c r="AD1042" s="126"/>
      <c r="AE1042" s="126"/>
      <c r="AF1042" s="126"/>
      <c r="AG1042" s="126"/>
      <c r="AH1042" s="128"/>
    </row>
    <row r="1043" spans="6:34" x14ac:dyDescent="0.25">
      <c r="F1043" s="67">
        <f t="shared" si="16"/>
        <v>1037</v>
      </c>
      <c r="G1043" s="131"/>
      <c r="H1043" s="130"/>
      <c r="I1043" s="130"/>
      <c r="J1043" s="130"/>
      <c r="K1043" s="126"/>
      <c r="L1043" s="126"/>
      <c r="M1043" s="126"/>
      <c r="N1043" s="126"/>
      <c r="O1043" s="128"/>
      <c r="P1043" s="126">
        <v>426</v>
      </c>
      <c r="Q1043" s="126"/>
      <c r="R1043" s="127"/>
      <c r="S1043" s="126"/>
      <c r="T1043" s="126"/>
      <c r="U1043" s="126"/>
      <c r="V1043" s="128"/>
      <c r="W1043" s="126"/>
      <c r="X1043" s="126"/>
      <c r="Y1043" s="127"/>
      <c r="Z1043" s="126"/>
      <c r="AA1043" s="126"/>
      <c r="AB1043" s="126"/>
      <c r="AC1043" s="127"/>
      <c r="AD1043" s="126"/>
      <c r="AE1043" s="126"/>
      <c r="AF1043" s="126"/>
      <c r="AG1043" s="126"/>
      <c r="AH1043" s="128"/>
    </row>
    <row r="1044" spans="6:34" x14ac:dyDescent="0.25">
      <c r="F1044" s="67">
        <f t="shared" si="16"/>
        <v>1038</v>
      </c>
      <c r="G1044" s="131"/>
      <c r="H1044" s="130"/>
      <c r="I1044" s="130"/>
      <c r="J1044" s="130"/>
      <c r="K1044" s="126"/>
      <c r="L1044" s="126"/>
      <c r="M1044" s="126"/>
      <c r="N1044" s="126"/>
      <c r="O1044" s="128"/>
      <c r="P1044" s="126">
        <v>423</v>
      </c>
      <c r="Q1044" s="126"/>
      <c r="R1044" s="127"/>
      <c r="S1044" s="126"/>
      <c r="T1044" s="126"/>
      <c r="U1044" s="126"/>
      <c r="V1044" s="128"/>
      <c r="W1044" s="126"/>
      <c r="X1044" s="126"/>
      <c r="Y1044" s="127"/>
      <c r="Z1044" s="126"/>
      <c r="AA1044" s="126"/>
      <c r="AB1044" s="126"/>
      <c r="AC1044" s="127"/>
      <c r="AD1044" s="126"/>
      <c r="AE1044" s="126"/>
      <c r="AF1044" s="126"/>
      <c r="AG1044" s="126"/>
      <c r="AH1044" s="128"/>
    </row>
    <row r="1045" spans="6:34" x14ac:dyDescent="0.25">
      <c r="F1045" s="67">
        <f t="shared" si="16"/>
        <v>1039</v>
      </c>
      <c r="G1045" s="131"/>
      <c r="H1045" s="130"/>
      <c r="I1045" s="130"/>
      <c r="J1045" s="130"/>
      <c r="K1045" s="126"/>
      <c r="L1045" s="126"/>
      <c r="M1045" s="126"/>
      <c r="N1045" s="126"/>
      <c r="O1045" s="128"/>
      <c r="P1045" s="126">
        <v>422</v>
      </c>
      <c r="Q1045" s="126"/>
      <c r="R1045" s="127"/>
      <c r="S1045" s="126"/>
      <c r="T1045" s="126"/>
      <c r="U1045" s="126"/>
      <c r="V1045" s="128"/>
      <c r="W1045" s="126"/>
      <c r="X1045" s="126"/>
      <c r="Y1045" s="127"/>
      <c r="Z1045" s="126"/>
      <c r="AA1045" s="126"/>
      <c r="AB1045" s="126"/>
      <c r="AC1045" s="127"/>
      <c r="AD1045" s="126"/>
      <c r="AE1045" s="126"/>
      <c r="AF1045" s="126"/>
      <c r="AG1045" s="126"/>
      <c r="AH1045" s="128"/>
    </row>
    <row r="1046" spans="6:34" x14ac:dyDescent="0.25">
      <c r="F1046" s="67">
        <f t="shared" si="16"/>
        <v>1040</v>
      </c>
      <c r="G1046" s="131"/>
      <c r="H1046" s="130"/>
      <c r="I1046" s="130"/>
      <c r="J1046" s="130"/>
      <c r="K1046" s="126"/>
      <c r="L1046" s="126"/>
      <c r="M1046" s="126"/>
      <c r="N1046" s="126"/>
      <c r="O1046" s="128"/>
      <c r="P1046" s="126">
        <v>422</v>
      </c>
      <c r="Q1046" s="126"/>
      <c r="R1046" s="127"/>
      <c r="S1046" s="126"/>
      <c r="T1046" s="126"/>
      <c r="U1046" s="126"/>
      <c r="V1046" s="128"/>
      <c r="W1046" s="126"/>
      <c r="X1046" s="126"/>
      <c r="Y1046" s="127"/>
      <c r="Z1046" s="126"/>
      <c r="AA1046" s="126"/>
      <c r="AB1046" s="126"/>
      <c r="AC1046" s="127"/>
      <c r="AD1046" s="126"/>
      <c r="AE1046" s="126"/>
      <c r="AF1046" s="126"/>
      <c r="AG1046" s="126"/>
      <c r="AH1046" s="128"/>
    </row>
    <row r="1047" spans="6:34" x14ac:dyDescent="0.25">
      <c r="F1047" s="67">
        <f t="shared" si="16"/>
        <v>1041</v>
      </c>
      <c r="G1047" s="131"/>
      <c r="H1047" s="130"/>
      <c r="I1047" s="130"/>
      <c r="J1047" s="130"/>
      <c r="K1047" s="126"/>
      <c r="L1047" s="126"/>
      <c r="M1047" s="126"/>
      <c r="N1047" s="126"/>
      <c r="O1047" s="128"/>
      <c r="P1047" s="126">
        <v>420</v>
      </c>
      <c r="Q1047" s="126"/>
      <c r="R1047" s="127"/>
      <c r="S1047" s="126"/>
      <c r="T1047" s="126"/>
      <c r="U1047" s="126"/>
      <c r="V1047" s="128"/>
      <c r="W1047" s="126"/>
      <c r="X1047" s="126"/>
      <c r="Y1047" s="127"/>
      <c r="Z1047" s="126"/>
      <c r="AA1047" s="126"/>
      <c r="AB1047" s="126"/>
      <c r="AC1047" s="127"/>
      <c r="AD1047" s="126"/>
      <c r="AE1047" s="126"/>
      <c r="AF1047" s="126"/>
      <c r="AG1047" s="126"/>
      <c r="AH1047" s="128"/>
    </row>
    <row r="1048" spans="6:34" x14ac:dyDescent="0.25">
      <c r="F1048" s="67">
        <f t="shared" si="16"/>
        <v>1042</v>
      </c>
      <c r="G1048" s="131"/>
      <c r="H1048" s="130"/>
      <c r="I1048" s="130"/>
      <c r="J1048" s="130"/>
      <c r="K1048" s="126"/>
      <c r="L1048" s="126"/>
      <c r="M1048" s="126"/>
      <c r="N1048" s="126"/>
      <c r="O1048" s="128"/>
      <c r="P1048" s="126">
        <v>420</v>
      </c>
      <c r="Q1048" s="126"/>
      <c r="R1048" s="127"/>
      <c r="S1048" s="126"/>
      <c r="T1048" s="126"/>
      <c r="U1048" s="126"/>
      <c r="V1048" s="128"/>
      <c r="W1048" s="126"/>
      <c r="X1048" s="126"/>
      <c r="Y1048" s="127"/>
      <c r="Z1048" s="126"/>
      <c r="AA1048" s="126"/>
      <c r="AB1048" s="126"/>
      <c r="AC1048" s="127"/>
      <c r="AD1048" s="126"/>
      <c r="AE1048" s="126"/>
      <c r="AF1048" s="126"/>
      <c r="AG1048" s="126"/>
      <c r="AH1048" s="128"/>
    </row>
    <row r="1049" spans="6:34" x14ac:dyDescent="0.25">
      <c r="F1049" s="67">
        <f t="shared" si="16"/>
        <v>1043</v>
      </c>
      <c r="G1049" s="131"/>
      <c r="H1049" s="130"/>
      <c r="I1049" s="130"/>
      <c r="J1049" s="130"/>
      <c r="K1049" s="126"/>
      <c r="L1049" s="126"/>
      <c r="M1049" s="126"/>
      <c r="N1049" s="126"/>
      <c r="O1049" s="128"/>
      <c r="P1049" s="126">
        <v>420</v>
      </c>
      <c r="Q1049" s="126"/>
      <c r="R1049" s="127"/>
      <c r="S1049" s="126"/>
      <c r="T1049" s="126"/>
      <c r="U1049" s="126"/>
      <c r="V1049" s="128"/>
      <c r="W1049" s="126"/>
      <c r="X1049" s="126"/>
      <c r="Y1049" s="127"/>
      <c r="Z1049" s="126"/>
      <c r="AA1049" s="126"/>
      <c r="AB1049" s="126"/>
      <c r="AC1049" s="127"/>
      <c r="AD1049" s="126"/>
      <c r="AE1049" s="126"/>
      <c r="AF1049" s="126"/>
      <c r="AG1049" s="126"/>
      <c r="AH1049" s="128"/>
    </row>
    <row r="1050" spans="6:34" x14ac:dyDescent="0.25">
      <c r="F1050" s="67">
        <f t="shared" si="16"/>
        <v>1044</v>
      </c>
      <c r="G1050" s="131"/>
      <c r="H1050" s="130"/>
      <c r="I1050" s="130"/>
      <c r="J1050" s="130"/>
      <c r="K1050" s="126"/>
      <c r="L1050" s="126"/>
      <c r="M1050" s="126"/>
      <c r="N1050" s="126"/>
      <c r="O1050" s="128"/>
      <c r="P1050" s="126">
        <v>419</v>
      </c>
      <c r="Q1050" s="126"/>
      <c r="R1050" s="127"/>
      <c r="S1050" s="126"/>
      <c r="T1050" s="126"/>
      <c r="U1050" s="126"/>
      <c r="V1050" s="128"/>
      <c r="W1050" s="126"/>
      <c r="X1050" s="126"/>
      <c r="Y1050" s="127"/>
      <c r="Z1050" s="126"/>
      <c r="AA1050" s="126"/>
      <c r="AB1050" s="126"/>
      <c r="AC1050" s="127"/>
      <c r="AD1050" s="126"/>
      <c r="AE1050" s="126"/>
      <c r="AF1050" s="126"/>
      <c r="AG1050" s="126"/>
      <c r="AH1050" s="128"/>
    </row>
    <row r="1051" spans="6:34" x14ac:dyDescent="0.25">
      <c r="F1051" s="67">
        <f t="shared" si="16"/>
        <v>1045</v>
      </c>
      <c r="G1051" s="131"/>
      <c r="H1051" s="130"/>
      <c r="I1051" s="130"/>
      <c r="J1051" s="130"/>
      <c r="K1051" s="126"/>
      <c r="L1051" s="126"/>
      <c r="M1051" s="126"/>
      <c r="N1051" s="126"/>
      <c r="O1051" s="128"/>
      <c r="P1051" s="126">
        <v>419</v>
      </c>
      <c r="Q1051" s="126"/>
      <c r="R1051" s="127"/>
      <c r="S1051" s="126"/>
      <c r="T1051" s="126"/>
      <c r="U1051" s="126"/>
      <c r="V1051" s="128"/>
      <c r="W1051" s="126"/>
      <c r="X1051" s="126"/>
      <c r="Y1051" s="127"/>
      <c r="Z1051" s="126"/>
      <c r="AA1051" s="126"/>
      <c r="AB1051" s="126"/>
      <c r="AC1051" s="127"/>
      <c r="AD1051" s="126"/>
      <c r="AE1051" s="126"/>
      <c r="AF1051" s="126"/>
      <c r="AG1051" s="126"/>
      <c r="AH1051" s="128"/>
    </row>
    <row r="1052" spans="6:34" x14ac:dyDescent="0.25">
      <c r="F1052" s="67">
        <f t="shared" si="16"/>
        <v>1046</v>
      </c>
      <c r="G1052" s="131"/>
      <c r="H1052" s="130"/>
      <c r="I1052" s="130"/>
      <c r="J1052" s="130"/>
      <c r="K1052" s="126"/>
      <c r="L1052" s="126"/>
      <c r="M1052" s="126"/>
      <c r="N1052" s="126"/>
      <c r="O1052" s="128"/>
      <c r="P1052" s="126">
        <v>417</v>
      </c>
      <c r="Q1052" s="126"/>
      <c r="R1052" s="127"/>
      <c r="S1052" s="126"/>
      <c r="T1052" s="126"/>
      <c r="U1052" s="126"/>
      <c r="V1052" s="128"/>
      <c r="W1052" s="126"/>
      <c r="X1052" s="126"/>
      <c r="Y1052" s="127"/>
      <c r="Z1052" s="126"/>
      <c r="AA1052" s="126"/>
      <c r="AB1052" s="126"/>
      <c r="AC1052" s="127"/>
      <c r="AD1052" s="126"/>
      <c r="AE1052" s="126"/>
      <c r="AF1052" s="126"/>
      <c r="AG1052" s="126"/>
      <c r="AH1052" s="128"/>
    </row>
    <row r="1053" spans="6:34" x14ac:dyDescent="0.25">
      <c r="F1053" s="67">
        <f t="shared" si="16"/>
        <v>1047</v>
      </c>
      <c r="G1053" s="131"/>
      <c r="H1053" s="130"/>
      <c r="I1053" s="130"/>
      <c r="J1053" s="130"/>
      <c r="K1053" s="126"/>
      <c r="L1053" s="126"/>
      <c r="M1053" s="126"/>
      <c r="N1053" s="126"/>
      <c r="O1053" s="128"/>
      <c r="P1053" s="126">
        <v>416</v>
      </c>
      <c r="Q1053" s="126"/>
      <c r="R1053" s="127"/>
      <c r="S1053" s="126"/>
      <c r="T1053" s="126"/>
      <c r="U1053" s="126"/>
      <c r="V1053" s="128"/>
      <c r="W1053" s="126"/>
      <c r="X1053" s="126"/>
      <c r="Y1053" s="127"/>
      <c r="Z1053" s="126"/>
      <c r="AA1053" s="126"/>
      <c r="AB1053" s="126"/>
      <c r="AC1053" s="127"/>
      <c r="AD1053" s="126"/>
      <c r="AE1053" s="126"/>
      <c r="AF1053" s="126"/>
      <c r="AG1053" s="126"/>
      <c r="AH1053" s="128"/>
    </row>
    <row r="1054" spans="6:34" x14ac:dyDescent="0.25">
      <c r="F1054" s="67">
        <f t="shared" si="16"/>
        <v>1048</v>
      </c>
      <c r="G1054" s="131"/>
      <c r="H1054" s="130"/>
      <c r="I1054" s="130"/>
      <c r="J1054" s="130"/>
      <c r="K1054" s="126"/>
      <c r="L1054" s="126"/>
      <c r="M1054" s="126"/>
      <c r="N1054" s="126"/>
      <c r="O1054" s="128"/>
      <c r="P1054" s="126">
        <v>415</v>
      </c>
      <c r="Q1054" s="126"/>
      <c r="R1054" s="127"/>
      <c r="S1054" s="126"/>
      <c r="T1054" s="126"/>
      <c r="U1054" s="126"/>
      <c r="V1054" s="128"/>
      <c r="W1054" s="126"/>
      <c r="X1054" s="126"/>
      <c r="Y1054" s="127"/>
      <c r="Z1054" s="126"/>
      <c r="AA1054" s="126"/>
      <c r="AB1054" s="126"/>
      <c r="AC1054" s="127"/>
      <c r="AD1054" s="126"/>
      <c r="AE1054" s="126"/>
      <c r="AF1054" s="126"/>
      <c r="AG1054" s="126"/>
      <c r="AH1054" s="128"/>
    </row>
    <row r="1055" spans="6:34" x14ac:dyDescent="0.25">
      <c r="F1055" s="67">
        <f t="shared" si="16"/>
        <v>1049</v>
      </c>
      <c r="G1055" s="131"/>
      <c r="H1055" s="130"/>
      <c r="I1055" s="130"/>
      <c r="J1055" s="130"/>
      <c r="K1055" s="126"/>
      <c r="L1055" s="126"/>
      <c r="M1055" s="126"/>
      <c r="N1055" s="126"/>
      <c r="O1055" s="128"/>
      <c r="P1055" s="126">
        <v>413</v>
      </c>
      <c r="Q1055" s="126"/>
      <c r="R1055" s="127"/>
      <c r="S1055" s="126"/>
      <c r="T1055" s="126"/>
      <c r="U1055" s="126"/>
      <c r="V1055" s="128"/>
      <c r="W1055" s="126"/>
      <c r="X1055" s="126"/>
      <c r="Y1055" s="127"/>
      <c r="Z1055" s="126"/>
      <c r="AA1055" s="126"/>
      <c r="AB1055" s="126"/>
      <c r="AC1055" s="127"/>
      <c r="AD1055" s="126"/>
      <c r="AE1055" s="126"/>
      <c r="AF1055" s="126"/>
      <c r="AG1055" s="126"/>
      <c r="AH1055" s="128"/>
    </row>
    <row r="1056" spans="6:34" x14ac:dyDescent="0.25">
      <c r="F1056" s="67">
        <f t="shared" si="16"/>
        <v>1050</v>
      </c>
      <c r="G1056" s="131"/>
      <c r="H1056" s="130"/>
      <c r="I1056" s="130"/>
      <c r="J1056" s="130"/>
      <c r="K1056" s="126"/>
      <c r="L1056" s="126"/>
      <c r="M1056" s="126"/>
      <c r="N1056" s="126"/>
      <c r="O1056" s="128"/>
      <c r="P1056" s="126">
        <v>413</v>
      </c>
      <c r="Q1056" s="126"/>
      <c r="R1056" s="127"/>
      <c r="S1056" s="126"/>
      <c r="T1056" s="126"/>
      <c r="U1056" s="126"/>
      <c r="V1056" s="128"/>
      <c r="W1056" s="126"/>
      <c r="X1056" s="126"/>
      <c r="Y1056" s="127"/>
      <c r="Z1056" s="126"/>
      <c r="AA1056" s="126"/>
      <c r="AB1056" s="126"/>
      <c r="AC1056" s="127"/>
      <c r="AD1056" s="126"/>
      <c r="AE1056" s="126"/>
      <c r="AF1056" s="126"/>
      <c r="AG1056" s="126"/>
      <c r="AH1056" s="128"/>
    </row>
    <row r="1057" spans="6:34" x14ac:dyDescent="0.25">
      <c r="F1057" s="67">
        <f t="shared" si="16"/>
        <v>1051</v>
      </c>
      <c r="G1057" s="131"/>
      <c r="H1057" s="130"/>
      <c r="I1057" s="130"/>
      <c r="J1057" s="130"/>
      <c r="K1057" s="126"/>
      <c r="L1057" s="126"/>
      <c r="M1057" s="126"/>
      <c r="N1057" s="126"/>
      <c r="O1057" s="128"/>
      <c r="P1057" s="126">
        <v>413</v>
      </c>
      <c r="Q1057" s="126"/>
      <c r="R1057" s="127"/>
      <c r="S1057" s="126"/>
      <c r="T1057" s="126"/>
      <c r="U1057" s="126"/>
      <c r="V1057" s="128"/>
      <c r="W1057" s="126"/>
      <c r="X1057" s="126"/>
      <c r="Y1057" s="127"/>
      <c r="Z1057" s="126"/>
      <c r="AA1057" s="126"/>
      <c r="AB1057" s="126"/>
      <c r="AC1057" s="127"/>
      <c r="AD1057" s="126"/>
      <c r="AE1057" s="126"/>
      <c r="AF1057" s="126"/>
      <c r="AG1057" s="126"/>
      <c r="AH1057" s="128"/>
    </row>
    <row r="1058" spans="6:34" x14ac:dyDescent="0.25">
      <c r="F1058" s="67">
        <f t="shared" si="16"/>
        <v>1052</v>
      </c>
      <c r="G1058" s="131"/>
      <c r="H1058" s="130"/>
      <c r="I1058" s="130"/>
      <c r="J1058" s="130"/>
      <c r="K1058" s="126"/>
      <c r="L1058" s="126"/>
      <c r="M1058" s="126"/>
      <c r="N1058" s="126"/>
      <c r="O1058" s="128"/>
      <c r="P1058" s="126">
        <v>412</v>
      </c>
      <c r="Q1058" s="126"/>
      <c r="R1058" s="127"/>
      <c r="S1058" s="126"/>
      <c r="T1058" s="126"/>
      <c r="U1058" s="126"/>
      <c r="V1058" s="128"/>
      <c r="W1058" s="126"/>
      <c r="X1058" s="126"/>
      <c r="Y1058" s="127"/>
      <c r="Z1058" s="126"/>
      <c r="AA1058" s="126"/>
      <c r="AB1058" s="126"/>
      <c r="AC1058" s="127"/>
      <c r="AD1058" s="126"/>
      <c r="AE1058" s="126"/>
      <c r="AF1058" s="126"/>
      <c r="AG1058" s="126"/>
      <c r="AH1058" s="128"/>
    </row>
    <row r="1059" spans="6:34" x14ac:dyDescent="0.25">
      <c r="F1059" s="67">
        <f t="shared" si="16"/>
        <v>1053</v>
      </c>
      <c r="G1059" s="131"/>
      <c r="H1059" s="130"/>
      <c r="I1059" s="130"/>
      <c r="J1059" s="130"/>
      <c r="K1059" s="126"/>
      <c r="L1059" s="126"/>
      <c r="M1059" s="126"/>
      <c r="N1059" s="126"/>
      <c r="O1059" s="128"/>
      <c r="P1059" s="126">
        <v>411</v>
      </c>
      <c r="Q1059" s="126"/>
      <c r="R1059" s="127"/>
      <c r="S1059" s="126"/>
      <c r="T1059" s="126"/>
      <c r="U1059" s="126"/>
      <c r="V1059" s="128"/>
      <c r="W1059" s="126"/>
      <c r="X1059" s="126"/>
      <c r="Y1059" s="127"/>
      <c r="Z1059" s="126"/>
      <c r="AA1059" s="126"/>
      <c r="AB1059" s="126"/>
      <c r="AC1059" s="127"/>
      <c r="AD1059" s="126"/>
      <c r="AE1059" s="126"/>
      <c r="AF1059" s="126"/>
      <c r="AG1059" s="126"/>
      <c r="AH1059" s="128"/>
    </row>
    <row r="1060" spans="6:34" x14ac:dyDescent="0.25">
      <c r="F1060" s="67">
        <f t="shared" si="16"/>
        <v>1054</v>
      </c>
      <c r="G1060" s="131"/>
      <c r="H1060" s="130"/>
      <c r="I1060" s="130"/>
      <c r="J1060" s="130"/>
      <c r="K1060" s="126"/>
      <c r="L1060" s="126"/>
      <c r="M1060" s="126"/>
      <c r="N1060" s="126"/>
      <c r="O1060" s="128"/>
      <c r="P1060" s="126">
        <v>410</v>
      </c>
      <c r="Q1060" s="126"/>
      <c r="R1060" s="127"/>
      <c r="S1060" s="126"/>
      <c r="T1060" s="126"/>
      <c r="U1060" s="126"/>
      <c r="V1060" s="128"/>
      <c r="W1060" s="126"/>
      <c r="X1060" s="126"/>
      <c r="Y1060" s="127"/>
      <c r="Z1060" s="126"/>
      <c r="AA1060" s="126"/>
      <c r="AB1060" s="126"/>
      <c r="AC1060" s="127"/>
      <c r="AD1060" s="126"/>
      <c r="AE1060" s="126"/>
      <c r="AF1060" s="126"/>
      <c r="AG1060" s="126"/>
      <c r="AH1060" s="128"/>
    </row>
    <row r="1061" spans="6:34" x14ac:dyDescent="0.25">
      <c r="F1061" s="67">
        <f t="shared" si="16"/>
        <v>1055</v>
      </c>
      <c r="G1061" s="131"/>
      <c r="H1061" s="130"/>
      <c r="I1061" s="130"/>
      <c r="J1061" s="130"/>
      <c r="K1061" s="126"/>
      <c r="L1061" s="126"/>
      <c r="M1061" s="126"/>
      <c r="N1061" s="126"/>
      <c r="O1061" s="128"/>
      <c r="P1061" s="126">
        <v>407</v>
      </c>
      <c r="Q1061" s="126"/>
      <c r="R1061" s="127"/>
      <c r="S1061" s="126"/>
      <c r="T1061" s="126"/>
      <c r="U1061" s="126"/>
      <c r="V1061" s="128"/>
      <c r="W1061" s="126"/>
      <c r="X1061" s="126"/>
      <c r="Y1061" s="127"/>
      <c r="Z1061" s="126"/>
      <c r="AA1061" s="126"/>
      <c r="AB1061" s="126"/>
      <c r="AC1061" s="127"/>
      <c r="AD1061" s="126"/>
      <c r="AE1061" s="126"/>
      <c r="AF1061" s="126"/>
      <c r="AG1061" s="126"/>
      <c r="AH1061" s="128"/>
    </row>
    <row r="1062" spans="6:34" x14ac:dyDescent="0.25">
      <c r="F1062" s="67">
        <f t="shared" si="16"/>
        <v>1056</v>
      </c>
      <c r="G1062" s="131"/>
      <c r="H1062" s="130"/>
      <c r="I1062" s="130"/>
      <c r="J1062" s="130"/>
      <c r="K1062" s="126"/>
      <c r="L1062" s="126"/>
      <c r="M1062" s="126"/>
      <c r="N1062" s="126"/>
      <c r="O1062" s="128"/>
      <c r="P1062" s="126">
        <v>406</v>
      </c>
      <c r="Q1062" s="126"/>
      <c r="R1062" s="127"/>
      <c r="S1062" s="126"/>
      <c r="T1062" s="126"/>
      <c r="U1062" s="126"/>
      <c r="V1062" s="128"/>
      <c r="W1062" s="126"/>
      <c r="X1062" s="126"/>
      <c r="Y1062" s="127"/>
      <c r="Z1062" s="126"/>
      <c r="AA1062" s="126"/>
      <c r="AB1062" s="126"/>
      <c r="AC1062" s="127"/>
      <c r="AD1062" s="126"/>
      <c r="AE1062" s="126"/>
      <c r="AF1062" s="126"/>
      <c r="AG1062" s="126"/>
      <c r="AH1062" s="128"/>
    </row>
    <row r="1063" spans="6:34" x14ac:dyDescent="0.25">
      <c r="F1063" s="67">
        <f t="shared" si="16"/>
        <v>1057</v>
      </c>
      <c r="G1063" s="131"/>
      <c r="H1063" s="130"/>
      <c r="I1063" s="130"/>
      <c r="J1063" s="130"/>
      <c r="K1063" s="126"/>
      <c r="L1063" s="126"/>
      <c r="M1063" s="126"/>
      <c r="N1063" s="126"/>
      <c r="O1063" s="128"/>
      <c r="P1063" s="126">
        <v>406</v>
      </c>
      <c r="Q1063" s="126"/>
      <c r="R1063" s="127"/>
      <c r="S1063" s="126"/>
      <c r="T1063" s="126"/>
      <c r="U1063" s="126"/>
      <c r="V1063" s="128"/>
      <c r="W1063" s="126"/>
      <c r="X1063" s="126"/>
      <c r="Y1063" s="127"/>
      <c r="Z1063" s="126"/>
      <c r="AA1063" s="126"/>
      <c r="AB1063" s="126"/>
      <c r="AC1063" s="127"/>
      <c r="AD1063" s="126"/>
      <c r="AE1063" s="126"/>
      <c r="AF1063" s="126"/>
      <c r="AG1063" s="126"/>
      <c r="AH1063" s="128"/>
    </row>
    <row r="1064" spans="6:34" x14ac:dyDescent="0.25">
      <c r="F1064" s="67">
        <f t="shared" si="16"/>
        <v>1058</v>
      </c>
      <c r="G1064" s="131"/>
      <c r="H1064" s="130"/>
      <c r="I1064" s="130"/>
      <c r="J1064" s="130"/>
      <c r="K1064" s="126"/>
      <c r="L1064" s="126"/>
      <c r="M1064" s="126"/>
      <c r="N1064" s="126"/>
      <c r="O1064" s="128"/>
      <c r="P1064" s="126">
        <v>405</v>
      </c>
      <c r="Q1064" s="126"/>
      <c r="R1064" s="127"/>
      <c r="S1064" s="126"/>
      <c r="T1064" s="126"/>
      <c r="U1064" s="126"/>
      <c r="V1064" s="128"/>
      <c r="W1064" s="126"/>
      <c r="X1064" s="126"/>
      <c r="Y1064" s="127"/>
      <c r="Z1064" s="126"/>
      <c r="AA1064" s="126"/>
      <c r="AB1064" s="126"/>
      <c r="AC1064" s="127"/>
      <c r="AD1064" s="126"/>
      <c r="AE1064" s="126"/>
      <c r="AF1064" s="126"/>
      <c r="AG1064" s="126"/>
      <c r="AH1064" s="128"/>
    </row>
    <row r="1065" spans="6:34" x14ac:dyDescent="0.25">
      <c r="F1065" s="67">
        <f t="shared" si="16"/>
        <v>1059</v>
      </c>
      <c r="G1065" s="131"/>
      <c r="H1065" s="130"/>
      <c r="I1065" s="130"/>
      <c r="J1065" s="130"/>
      <c r="K1065" s="126"/>
      <c r="L1065" s="126"/>
      <c r="M1065" s="126"/>
      <c r="N1065" s="126"/>
      <c r="O1065" s="128"/>
      <c r="P1065" s="126">
        <v>404</v>
      </c>
      <c r="Q1065" s="126"/>
      <c r="R1065" s="127"/>
      <c r="S1065" s="126"/>
      <c r="T1065" s="126"/>
      <c r="U1065" s="126"/>
      <c r="V1065" s="128"/>
      <c r="W1065" s="126"/>
      <c r="X1065" s="126"/>
      <c r="Y1065" s="127"/>
      <c r="Z1065" s="126"/>
      <c r="AA1065" s="126"/>
      <c r="AB1065" s="126"/>
      <c r="AC1065" s="127"/>
      <c r="AD1065" s="126"/>
      <c r="AE1065" s="126"/>
      <c r="AF1065" s="126"/>
      <c r="AG1065" s="126"/>
      <c r="AH1065" s="128"/>
    </row>
    <row r="1066" spans="6:34" x14ac:dyDescent="0.25">
      <c r="F1066" s="67">
        <f t="shared" si="16"/>
        <v>1060</v>
      </c>
      <c r="G1066" s="131"/>
      <c r="H1066" s="130"/>
      <c r="I1066" s="130"/>
      <c r="J1066" s="130"/>
      <c r="K1066" s="126"/>
      <c r="L1066" s="126"/>
      <c r="M1066" s="126"/>
      <c r="N1066" s="126"/>
      <c r="O1066" s="128"/>
      <c r="P1066" s="126">
        <v>404</v>
      </c>
      <c r="Q1066" s="126"/>
      <c r="R1066" s="127"/>
      <c r="S1066" s="126"/>
      <c r="T1066" s="126"/>
      <c r="U1066" s="126"/>
      <c r="V1066" s="128"/>
      <c r="W1066" s="126"/>
      <c r="X1066" s="126"/>
      <c r="Y1066" s="127"/>
      <c r="Z1066" s="126"/>
      <c r="AA1066" s="126"/>
      <c r="AB1066" s="126"/>
      <c r="AC1066" s="127"/>
      <c r="AD1066" s="126"/>
      <c r="AE1066" s="126"/>
      <c r="AF1066" s="126"/>
      <c r="AG1066" s="126"/>
      <c r="AH1066" s="128"/>
    </row>
    <row r="1067" spans="6:34" x14ac:dyDescent="0.25">
      <c r="F1067" s="67">
        <f t="shared" si="16"/>
        <v>1061</v>
      </c>
      <c r="G1067" s="131"/>
      <c r="H1067" s="130"/>
      <c r="I1067" s="130"/>
      <c r="J1067" s="130"/>
      <c r="K1067" s="126"/>
      <c r="L1067" s="126"/>
      <c r="M1067" s="126"/>
      <c r="N1067" s="126"/>
      <c r="O1067" s="128"/>
      <c r="P1067" s="126">
        <v>404</v>
      </c>
      <c r="Q1067" s="126"/>
      <c r="R1067" s="127"/>
      <c r="S1067" s="126"/>
      <c r="T1067" s="126"/>
      <c r="U1067" s="126"/>
      <c r="V1067" s="128"/>
      <c r="W1067" s="126"/>
      <c r="X1067" s="126"/>
      <c r="Y1067" s="127"/>
      <c r="Z1067" s="126"/>
      <c r="AA1067" s="126"/>
      <c r="AB1067" s="126"/>
      <c r="AC1067" s="127"/>
      <c r="AD1067" s="126"/>
      <c r="AE1067" s="126"/>
      <c r="AF1067" s="126"/>
      <c r="AG1067" s="126"/>
      <c r="AH1067" s="128"/>
    </row>
    <row r="1068" spans="6:34" x14ac:dyDescent="0.25">
      <c r="F1068" s="67">
        <f t="shared" si="16"/>
        <v>1062</v>
      </c>
      <c r="G1068" s="131"/>
      <c r="H1068" s="130"/>
      <c r="I1068" s="130"/>
      <c r="J1068" s="130"/>
      <c r="K1068" s="126"/>
      <c r="L1068" s="126"/>
      <c r="M1068" s="126"/>
      <c r="N1068" s="126"/>
      <c r="O1068" s="128"/>
      <c r="P1068" s="126">
        <v>403</v>
      </c>
      <c r="Q1068" s="126"/>
      <c r="R1068" s="127"/>
      <c r="S1068" s="126"/>
      <c r="T1068" s="126"/>
      <c r="U1068" s="126"/>
      <c r="V1068" s="128"/>
      <c r="W1068" s="126"/>
      <c r="X1068" s="126"/>
      <c r="Y1068" s="127"/>
      <c r="Z1068" s="126"/>
      <c r="AA1068" s="126"/>
      <c r="AB1068" s="126"/>
      <c r="AC1068" s="127"/>
      <c r="AD1068" s="126"/>
      <c r="AE1068" s="126"/>
      <c r="AF1068" s="126"/>
      <c r="AG1068" s="126"/>
      <c r="AH1068" s="128"/>
    </row>
    <row r="1069" spans="6:34" x14ac:dyDescent="0.25">
      <c r="F1069" s="67">
        <f t="shared" si="16"/>
        <v>1063</v>
      </c>
      <c r="G1069" s="131"/>
      <c r="H1069" s="130"/>
      <c r="I1069" s="130"/>
      <c r="J1069" s="130"/>
      <c r="K1069" s="126"/>
      <c r="L1069" s="126"/>
      <c r="M1069" s="126"/>
      <c r="N1069" s="126"/>
      <c r="O1069" s="128"/>
      <c r="P1069" s="126">
        <v>402</v>
      </c>
      <c r="Q1069" s="126"/>
      <c r="R1069" s="127"/>
      <c r="S1069" s="126"/>
      <c r="T1069" s="126"/>
      <c r="U1069" s="126"/>
      <c r="V1069" s="128"/>
      <c r="W1069" s="126"/>
      <c r="X1069" s="126"/>
      <c r="Y1069" s="127"/>
      <c r="Z1069" s="126"/>
      <c r="AA1069" s="126"/>
      <c r="AB1069" s="126"/>
      <c r="AC1069" s="127"/>
      <c r="AD1069" s="126"/>
      <c r="AE1069" s="126"/>
      <c r="AF1069" s="126"/>
      <c r="AG1069" s="126"/>
      <c r="AH1069" s="128"/>
    </row>
    <row r="1070" spans="6:34" x14ac:dyDescent="0.25">
      <c r="F1070" s="67">
        <f t="shared" si="16"/>
        <v>1064</v>
      </c>
      <c r="G1070" s="131"/>
      <c r="H1070" s="130"/>
      <c r="I1070" s="130"/>
      <c r="J1070" s="130"/>
      <c r="K1070" s="126"/>
      <c r="L1070" s="126"/>
      <c r="M1070" s="126"/>
      <c r="N1070" s="126"/>
      <c r="O1070" s="128"/>
      <c r="P1070" s="126">
        <v>402</v>
      </c>
      <c r="Q1070" s="126"/>
      <c r="R1070" s="127"/>
      <c r="S1070" s="126"/>
      <c r="T1070" s="126"/>
      <c r="U1070" s="126"/>
      <c r="V1070" s="128"/>
      <c r="W1070" s="126"/>
      <c r="X1070" s="126"/>
      <c r="Y1070" s="127"/>
      <c r="Z1070" s="126"/>
      <c r="AA1070" s="126"/>
      <c r="AB1070" s="126"/>
      <c r="AC1070" s="127"/>
      <c r="AD1070" s="126"/>
      <c r="AE1070" s="126"/>
      <c r="AF1070" s="126"/>
      <c r="AG1070" s="126"/>
      <c r="AH1070" s="128"/>
    </row>
    <row r="1071" spans="6:34" x14ac:dyDescent="0.25">
      <c r="F1071" s="67">
        <f t="shared" si="16"/>
        <v>1065</v>
      </c>
      <c r="G1071" s="131"/>
      <c r="H1071" s="130"/>
      <c r="I1071" s="130"/>
      <c r="J1071" s="130"/>
      <c r="K1071" s="126"/>
      <c r="L1071" s="126"/>
      <c r="M1071" s="126"/>
      <c r="N1071" s="126"/>
      <c r="O1071" s="128"/>
      <c r="P1071" s="126">
        <v>402</v>
      </c>
      <c r="Q1071" s="126"/>
      <c r="R1071" s="127"/>
      <c r="S1071" s="126"/>
      <c r="T1071" s="126"/>
      <c r="U1071" s="126"/>
      <c r="V1071" s="128"/>
      <c r="W1071" s="126"/>
      <c r="X1071" s="126"/>
      <c r="Y1071" s="127"/>
      <c r="Z1071" s="126"/>
      <c r="AA1071" s="126"/>
      <c r="AB1071" s="126"/>
      <c r="AC1071" s="127"/>
      <c r="AD1071" s="126"/>
      <c r="AE1071" s="126"/>
      <c r="AF1071" s="126"/>
      <c r="AG1071" s="126"/>
      <c r="AH1071" s="128"/>
    </row>
    <row r="1072" spans="6:34" x14ac:dyDescent="0.25">
      <c r="F1072" s="67">
        <f t="shared" si="16"/>
        <v>1066</v>
      </c>
      <c r="G1072" s="131"/>
      <c r="H1072" s="130"/>
      <c r="I1072" s="130"/>
      <c r="J1072" s="130"/>
      <c r="K1072" s="126"/>
      <c r="L1072" s="126"/>
      <c r="M1072" s="126"/>
      <c r="N1072" s="126"/>
      <c r="O1072" s="128"/>
      <c r="P1072" s="126">
        <v>401</v>
      </c>
      <c r="Q1072" s="126"/>
      <c r="R1072" s="127"/>
      <c r="S1072" s="126"/>
      <c r="T1072" s="126"/>
      <c r="U1072" s="126"/>
      <c r="V1072" s="128"/>
      <c r="W1072" s="126"/>
      <c r="X1072" s="126"/>
      <c r="Y1072" s="127"/>
      <c r="Z1072" s="126"/>
      <c r="AA1072" s="126"/>
      <c r="AB1072" s="126"/>
      <c r="AC1072" s="127"/>
      <c r="AD1072" s="126"/>
      <c r="AE1072" s="126"/>
      <c r="AF1072" s="126"/>
      <c r="AG1072" s="126"/>
      <c r="AH1072" s="128"/>
    </row>
    <row r="1073" spans="6:34" x14ac:dyDescent="0.25">
      <c r="F1073" s="67">
        <f t="shared" si="16"/>
        <v>1067</v>
      </c>
      <c r="G1073" s="131"/>
      <c r="H1073" s="130"/>
      <c r="I1073" s="130"/>
      <c r="J1073" s="130"/>
      <c r="K1073" s="126"/>
      <c r="L1073" s="126"/>
      <c r="M1073" s="126"/>
      <c r="N1073" s="126"/>
      <c r="O1073" s="128"/>
      <c r="P1073" s="126">
        <v>401</v>
      </c>
      <c r="Q1073" s="126"/>
      <c r="R1073" s="127"/>
      <c r="S1073" s="126"/>
      <c r="T1073" s="126"/>
      <c r="U1073" s="126"/>
      <c r="V1073" s="128"/>
      <c r="W1073" s="126"/>
      <c r="X1073" s="126"/>
      <c r="Y1073" s="127"/>
      <c r="Z1073" s="126"/>
      <c r="AA1073" s="126"/>
      <c r="AB1073" s="126"/>
      <c r="AC1073" s="127"/>
      <c r="AD1073" s="126"/>
      <c r="AE1073" s="126"/>
      <c r="AF1073" s="126"/>
      <c r="AG1073" s="126"/>
      <c r="AH1073" s="128"/>
    </row>
    <row r="1074" spans="6:34" x14ac:dyDescent="0.25">
      <c r="F1074" s="67">
        <f t="shared" si="16"/>
        <v>1068</v>
      </c>
      <c r="G1074" s="131"/>
      <c r="H1074" s="130"/>
      <c r="I1074" s="130"/>
      <c r="J1074" s="130"/>
      <c r="K1074" s="126"/>
      <c r="L1074" s="126"/>
      <c r="M1074" s="126"/>
      <c r="N1074" s="126"/>
      <c r="O1074" s="128"/>
      <c r="P1074" s="126">
        <v>400</v>
      </c>
      <c r="Q1074" s="126"/>
      <c r="R1074" s="127"/>
      <c r="S1074" s="126"/>
      <c r="T1074" s="126"/>
      <c r="U1074" s="126"/>
      <c r="V1074" s="128"/>
      <c r="W1074" s="126"/>
      <c r="X1074" s="126"/>
      <c r="Y1074" s="127"/>
      <c r="Z1074" s="126"/>
      <c r="AA1074" s="126"/>
      <c r="AB1074" s="126"/>
      <c r="AC1074" s="127"/>
      <c r="AD1074" s="126"/>
      <c r="AE1074" s="126"/>
      <c r="AF1074" s="126"/>
      <c r="AG1074" s="126"/>
      <c r="AH1074" s="128"/>
    </row>
    <row r="1075" spans="6:34" x14ac:dyDescent="0.25">
      <c r="F1075" s="67">
        <f t="shared" si="16"/>
        <v>1069</v>
      </c>
      <c r="G1075" s="131"/>
      <c r="H1075" s="130"/>
      <c r="I1075" s="130"/>
      <c r="J1075" s="130"/>
      <c r="K1075" s="126"/>
      <c r="L1075" s="126"/>
      <c r="M1075" s="126"/>
      <c r="N1075" s="126"/>
      <c r="O1075" s="128"/>
      <c r="P1075" s="126">
        <v>399</v>
      </c>
      <c r="Q1075" s="126"/>
      <c r="R1075" s="127"/>
      <c r="S1075" s="126"/>
      <c r="T1075" s="126"/>
      <c r="U1075" s="126"/>
      <c r="V1075" s="128"/>
      <c r="W1075" s="126"/>
      <c r="X1075" s="126"/>
      <c r="Y1075" s="127"/>
      <c r="Z1075" s="126"/>
      <c r="AA1075" s="126"/>
      <c r="AB1075" s="126"/>
      <c r="AC1075" s="127"/>
      <c r="AD1075" s="126"/>
      <c r="AE1075" s="126"/>
      <c r="AF1075" s="126"/>
      <c r="AG1075" s="126"/>
      <c r="AH1075" s="128"/>
    </row>
    <row r="1076" spans="6:34" x14ac:dyDescent="0.25">
      <c r="F1076" s="67">
        <f t="shared" si="16"/>
        <v>1070</v>
      </c>
      <c r="G1076" s="131"/>
      <c r="H1076" s="130"/>
      <c r="I1076" s="130"/>
      <c r="J1076" s="130"/>
      <c r="K1076" s="126"/>
      <c r="L1076" s="126"/>
      <c r="M1076" s="126"/>
      <c r="N1076" s="126"/>
      <c r="O1076" s="128"/>
      <c r="P1076" s="126">
        <v>398</v>
      </c>
      <c r="Q1076" s="126"/>
      <c r="R1076" s="127"/>
      <c r="S1076" s="126"/>
      <c r="T1076" s="126"/>
      <c r="U1076" s="126"/>
      <c r="V1076" s="128"/>
      <c r="W1076" s="126"/>
      <c r="X1076" s="126"/>
      <c r="Y1076" s="127"/>
      <c r="Z1076" s="126"/>
      <c r="AA1076" s="126"/>
      <c r="AB1076" s="126"/>
      <c r="AC1076" s="127"/>
      <c r="AD1076" s="126"/>
      <c r="AE1076" s="126"/>
      <c r="AF1076" s="126"/>
      <c r="AG1076" s="126"/>
      <c r="AH1076" s="128"/>
    </row>
    <row r="1077" spans="6:34" x14ac:dyDescent="0.25">
      <c r="F1077" s="67">
        <f t="shared" si="16"/>
        <v>1071</v>
      </c>
      <c r="G1077" s="131"/>
      <c r="H1077" s="130"/>
      <c r="I1077" s="130"/>
      <c r="J1077" s="130"/>
      <c r="K1077" s="126"/>
      <c r="L1077" s="126"/>
      <c r="M1077" s="126"/>
      <c r="N1077" s="126"/>
      <c r="O1077" s="128"/>
      <c r="P1077" s="126">
        <v>398</v>
      </c>
      <c r="Q1077" s="126"/>
      <c r="R1077" s="127"/>
      <c r="S1077" s="126"/>
      <c r="T1077" s="126"/>
      <c r="U1077" s="126"/>
      <c r="V1077" s="128"/>
      <c r="W1077" s="126"/>
      <c r="X1077" s="126"/>
      <c r="Y1077" s="127"/>
      <c r="Z1077" s="126"/>
      <c r="AA1077" s="126"/>
      <c r="AB1077" s="126"/>
      <c r="AC1077" s="127"/>
      <c r="AD1077" s="126"/>
      <c r="AE1077" s="126"/>
      <c r="AF1077" s="126"/>
      <c r="AG1077" s="126"/>
      <c r="AH1077" s="128"/>
    </row>
    <row r="1078" spans="6:34" x14ac:dyDescent="0.25">
      <c r="F1078" s="67">
        <f t="shared" si="16"/>
        <v>1072</v>
      </c>
      <c r="G1078" s="131"/>
      <c r="H1078" s="130"/>
      <c r="I1078" s="130"/>
      <c r="J1078" s="130"/>
      <c r="K1078" s="126"/>
      <c r="L1078" s="126"/>
      <c r="M1078" s="126"/>
      <c r="N1078" s="126"/>
      <c r="O1078" s="128"/>
      <c r="P1078" s="126">
        <v>398</v>
      </c>
      <c r="Q1078" s="126"/>
      <c r="R1078" s="127"/>
      <c r="S1078" s="126"/>
      <c r="T1078" s="126"/>
      <c r="U1078" s="126"/>
      <c r="V1078" s="128"/>
      <c r="W1078" s="126"/>
      <c r="X1078" s="126"/>
      <c r="Y1078" s="127"/>
      <c r="Z1078" s="126"/>
      <c r="AA1078" s="126"/>
      <c r="AB1078" s="126"/>
      <c r="AC1078" s="127"/>
      <c r="AD1078" s="126"/>
      <c r="AE1078" s="126"/>
      <c r="AF1078" s="126"/>
      <c r="AG1078" s="126"/>
      <c r="AH1078" s="128"/>
    </row>
    <row r="1079" spans="6:34" x14ac:dyDescent="0.25">
      <c r="F1079" s="67">
        <f t="shared" si="16"/>
        <v>1073</v>
      </c>
      <c r="G1079" s="131"/>
      <c r="H1079" s="130"/>
      <c r="I1079" s="130"/>
      <c r="J1079" s="130"/>
      <c r="K1079" s="126"/>
      <c r="L1079" s="126"/>
      <c r="M1079" s="126"/>
      <c r="N1079" s="126"/>
      <c r="O1079" s="128"/>
      <c r="P1079" s="126">
        <v>398</v>
      </c>
      <c r="Q1079" s="126"/>
      <c r="R1079" s="127"/>
      <c r="S1079" s="126"/>
      <c r="T1079" s="126"/>
      <c r="U1079" s="126"/>
      <c r="V1079" s="128"/>
      <c r="W1079" s="126"/>
      <c r="X1079" s="126"/>
      <c r="Y1079" s="127"/>
      <c r="Z1079" s="126"/>
      <c r="AA1079" s="126"/>
      <c r="AB1079" s="126"/>
      <c r="AC1079" s="127"/>
      <c r="AD1079" s="126"/>
      <c r="AE1079" s="126"/>
      <c r="AF1079" s="126"/>
      <c r="AG1079" s="126"/>
      <c r="AH1079" s="128"/>
    </row>
    <row r="1080" spans="6:34" x14ac:dyDescent="0.25">
      <c r="F1080" s="67">
        <f t="shared" si="16"/>
        <v>1074</v>
      </c>
      <c r="G1080" s="131"/>
      <c r="H1080" s="130"/>
      <c r="I1080" s="130"/>
      <c r="J1080" s="130"/>
      <c r="K1080" s="126"/>
      <c r="L1080" s="126"/>
      <c r="M1080" s="126"/>
      <c r="N1080" s="126"/>
      <c r="O1080" s="128"/>
      <c r="P1080" s="126">
        <v>397</v>
      </c>
      <c r="Q1080" s="126"/>
      <c r="R1080" s="127"/>
      <c r="S1080" s="126"/>
      <c r="T1080" s="126"/>
      <c r="U1080" s="126"/>
      <c r="V1080" s="128"/>
      <c r="W1080" s="126"/>
      <c r="X1080" s="126"/>
      <c r="Y1080" s="127"/>
      <c r="Z1080" s="126"/>
      <c r="AA1080" s="126"/>
      <c r="AB1080" s="126"/>
      <c r="AC1080" s="127"/>
      <c r="AD1080" s="126"/>
      <c r="AE1080" s="126"/>
      <c r="AF1080" s="126"/>
      <c r="AG1080" s="126"/>
      <c r="AH1080" s="128"/>
    </row>
    <row r="1081" spans="6:34" x14ac:dyDescent="0.25">
      <c r="F1081" s="67">
        <f t="shared" si="16"/>
        <v>1075</v>
      </c>
      <c r="G1081" s="131"/>
      <c r="H1081" s="130"/>
      <c r="I1081" s="130"/>
      <c r="J1081" s="130"/>
      <c r="K1081" s="126"/>
      <c r="L1081" s="126"/>
      <c r="M1081" s="126"/>
      <c r="N1081" s="126"/>
      <c r="O1081" s="128"/>
      <c r="P1081" s="126">
        <v>396</v>
      </c>
      <c r="Q1081" s="126"/>
      <c r="R1081" s="127"/>
      <c r="S1081" s="126"/>
      <c r="T1081" s="126"/>
      <c r="U1081" s="126"/>
      <c r="V1081" s="128"/>
      <c r="W1081" s="126"/>
      <c r="X1081" s="126"/>
      <c r="Y1081" s="127"/>
      <c r="Z1081" s="126"/>
      <c r="AA1081" s="126"/>
      <c r="AB1081" s="126"/>
      <c r="AC1081" s="127"/>
      <c r="AD1081" s="126"/>
      <c r="AE1081" s="126"/>
      <c r="AF1081" s="126"/>
      <c r="AG1081" s="126"/>
      <c r="AH1081" s="128"/>
    </row>
    <row r="1082" spans="6:34" x14ac:dyDescent="0.25">
      <c r="F1082" s="67">
        <f t="shared" si="16"/>
        <v>1076</v>
      </c>
      <c r="G1082" s="131"/>
      <c r="H1082" s="130"/>
      <c r="I1082" s="130"/>
      <c r="J1082" s="130"/>
      <c r="K1082" s="126"/>
      <c r="L1082" s="126"/>
      <c r="M1082" s="126"/>
      <c r="N1082" s="126"/>
      <c r="O1082" s="128"/>
      <c r="P1082" s="126">
        <v>394</v>
      </c>
      <c r="Q1082" s="126"/>
      <c r="R1082" s="127"/>
      <c r="S1082" s="126"/>
      <c r="T1082" s="126"/>
      <c r="U1082" s="126"/>
      <c r="V1082" s="128"/>
      <c r="W1082" s="126"/>
      <c r="X1082" s="126"/>
      <c r="Y1082" s="127"/>
      <c r="Z1082" s="126"/>
      <c r="AA1082" s="126"/>
      <c r="AB1082" s="126"/>
      <c r="AC1082" s="127"/>
      <c r="AD1082" s="126"/>
      <c r="AE1082" s="126"/>
      <c r="AF1082" s="126"/>
      <c r="AG1082" s="126"/>
      <c r="AH1082" s="128"/>
    </row>
    <row r="1083" spans="6:34" x14ac:dyDescent="0.25">
      <c r="F1083" s="67">
        <f t="shared" si="16"/>
        <v>1077</v>
      </c>
      <c r="G1083" s="131"/>
      <c r="H1083" s="130"/>
      <c r="I1083" s="130"/>
      <c r="J1083" s="130"/>
      <c r="K1083" s="126"/>
      <c r="L1083" s="126"/>
      <c r="M1083" s="126"/>
      <c r="N1083" s="126"/>
      <c r="O1083" s="128"/>
      <c r="P1083" s="126">
        <v>393</v>
      </c>
      <c r="Q1083" s="126"/>
      <c r="R1083" s="127"/>
      <c r="S1083" s="126"/>
      <c r="T1083" s="126"/>
      <c r="U1083" s="126"/>
      <c r="V1083" s="128"/>
      <c r="W1083" s="126"/>
      <c r="X1083" s="126"/>
      <c r="Y1083" s="127"/>
      <c r="Z1083" s="126"/>
      <c r="AA1083" s="126"/>
      <c r="AB1083" s="126"/>
      <c r="AC1083" s="127"/>
      <c r="AD1083" s="126"/>
      <c r="AE1083" s="126"/>
      <c r="AF1083" s="126"/>
      <c r="AG1083" s="126"/>
      <c r="AH1083" s="128"/>
    </row>
    <row r="1084" spans="6:34" x14ac:dyDescent="0.25">
      <c r="F1084" s="67">
        <f t="shared" si="16"/>
        <v>1078</v>
      </c>
      <c r="G1084" s="131"/>
      <c r="H1084" s="130"/>
      <c r="I1084" s="130"/>
      <c r="J1084" s="130"/>
      <c r="K1084" s="126"/>
      <c r="L1084" s="126"/>
      <c r="M1084" s="126"/>
      <c r="N1084" s="126"/>
      <c r="O1084" s="128"/>
      <c r="P1084" s="126">
        <v>393</v>
      </c>
      <c r="Q1084" s="126"/>
      <c r="R1084" s="127"/>
      <c r="S1084" s="126"/>
      <c r="T1084" s="126"/>
      <c r="U1084" s="126"/>
      <c r="V1084" s="128"/>
      <c r="W1084" s="126"/>
      <c r="X1084" s="126"/>
      <c r="Y1084" s="127"/>
      <c r="Z1084" s="126"/>
      <c r="AA1084" s="126"/>
      <c r="AB1084" s="126"/>
      <c r="AC1084" s="127"/>
      <c r="AD1084" s="126"/>
      <c r="AE1084" s="126"/>
      <c r="AF1084" s="126"/>
      <c r="AG1084" s="126"/>
      <c r="AH1084" s="128"/>
    </row>
    <row r="1085" spans="6:34" x14ac:dyDescent="0.25">
      <c r="F1085" s="67">
        <f t="shared" si="16"/>
        <v>1079</v>
      </c>
      <c r="G1085" s="131"/>
      <c r="H1085" s="130"/>
      <c r="I1085" s="130"/>
      <c r="J1085" s="130"/>
      <c r="K1085" s="126"/>
      <c r="L1085" s="126"/>
      <c r="M1085" s="126"/>
      <c r="N1085" s="126"/>
      <c r="O1085" s="128"/>
      <c r="P1085" s="126">
        <v>391</v>
      </c>
      <c r="Q1085" s="126"/>
      <c r="R1085" s="127"/>
      <c r="S1085" s="126"/>
      <c r="T1085" s="126"/>
      <c r="U1085" s="126"/>
      <c r="V1085" s="128"/>
      <c r="W1085" s="126"/>
      <c r="X1085" s="126"/>
      <c r="Y1085" s="127"/>
      <c r="Z1085" s="126"/>
      <c r="AA1085" s="126"/>
      <c r="AB1085" s="126"/>
      <c r="AC1085" s="127"/>
      <c r="AD1085" s="126"/>
      <c r="AE1085" s="126"/>
      <c r="AF1085" s="126"/>
      <c r="AG1085" s="126"/>
      <c r="AH1085" s="128"/>
    </row>
    <row r="1086" spans="6:34" x14ac:dyDescent="0.25">
      <c r="F1086" s="67">
        <f t="shared" si="16"/>
        <v>1080</v>
      </c>
      <c r="G1086" s="131"/>
      <c r="H1086" s="130"/>
      <c r="I1086" s="130"/>
      <c r="J1086" s="130"/>
      <c r="K1086" s="126"/>
      <c r="L1086" s="126"/>
      <c r="M1086" s="126"/>
      <c r="N1086" s="126"/>
      <c r="O1086" s="128"/>
      <c r="P1086" s="126">
        <v>391</v>
      </c>
      <c r="Q1086" s="126"/>
      <c r="R1086" s="127"/>
      <c r="S1086" s="126"/>
      <c r="T1086" s="126"/>
      <c r="U1086" s="126"/>
      <c r="V1086" s="128"/>
      <c r="W1086" s="126"/>
      <c r="X1086" s="126"/>
      <c r="Y1086" s="127"/>
      <c r="Z1086" s="126"/>
      <c r="AA1086" s="126"/>
      <c r="AB1086" s="126"/>
      <c r="AC1086" s="127"/>
      <c r="AD1086" s="126"/>
      <c r="AE1086" s="126"/>
      <c r="AF1086" s="126"/>
      <c r="AG1086" s="126"/>
      <c r="AH1086" s="128"/>
    </row>
    <row r="1087" spans="6:34" x14ac:dyDescent="0.25">
      <c r="F1087" s="67">
        <f t="shared" si="16"/>
        <v>1081</v>
      </c>
      <c r="G1087" s="131"/>
      <c r="H1087" s="130"/>
      <c r="I1087" s="130"/>
      <c r="J1087" s="130"/>
      <c r="K1087" s="126"/>
      <c r="L1087" s="126"/>
      <c r="M1087" s="126"/>
      <c r="N1087" s="126"/>
      <c r="O1087" s="128"/>
      <c r="P1087" s="126">
        <v>391</v>
      </c>
      <c r="Q1087" s="126"/>
      <c r="R1087" s="127"/>
      <c r="S1087" s="126"/>
      <c r="T1087" s="126"/>
      <c r="U1087" s="126"/>
      <c r="V1087" s="128"/>
      <c r="W1087" s="126"/>
      <c r="X1087" s="126"/>
      <c r="Y1087" s="127"/>
      <c r="Z1087" s="126"/>
      <c r="AA1087" s="126"/>
      <c r="AB1087" s="126"/>
      <c r="AC1087" s="127"/>
      <c r="AD1087" s="126"/>
      <c r="AE1087" s="126"/>
      <c r="AF1087" s="126"/>
      <c r="AG1087" s="126"/>
      <c r="AH1087" s="128"/>
    </row>
    <row r="1088" spans="6:34" x14ac:dyDescent="0.25">
      <c r="F1088" s="67">
        <f t="shared" si="16"/>
        <v>1082</v>
      </c>
      <c r="G1088" s="131"/>
      <c r="H1088" s="130"/>
      <c r="I1088" s="130"/>
      <c r="J1088" s="130"/>
      <c r="K1088" s="126"/>
      <c r="L1088" s="126"/>
      <c r="M1088" s="126"/>
      <c r="N1088" s="126"/>
      <c r="O1088" s="128"/>
      <c r="P1088" s="126">
        <v>390</v>
      </c>
      <c r="Q1088" s="126"/>
      <c r="R1088" s="127"/>
      <c r="S1088" s="126"/>
      <c r="T1088" s="126"/>
      <c r="U1088" s="126"/>
      <c r="V1088" s="128"/>
      <c r="W1088" s="126"/>
      <c r="X1088" s="126"/>
      <c r="Y1088" s="127"/>
      <c r="Z1088" s="126"/>
      <c r="AA1088" s="126"/>
      <c r="AB1088" s="126"/>
      <c r="AC1088" s="127"/>
      <c r="AD1088" s="126"/>
      <c r="AE1088" s="126"/>
      <c r="AF1088" s="126"/>
      <c r="AG1088" s="126"/>
      <c r="AH1088" s="128"/>
    </row>
    <row r="1089" spans="6:34" x14ac:dyDescent="0.25">
      <c r="F1089" s="67">
        <f t="shared" si="16"/>
        <v>1083</v>
      </c>
      <c r="G1089" s="131"/>
      <c r="H1089" s="130"/>
      <c r="I1089" s="130"/>
      <c r="J1089" s="130"/>
      <c r="K1089" s="126"/>
      <c r="L1089" s="126"/>
      <c r="M1089" s="126"/>
      <c r="N1089" s="126"/>
      <c r="O1089" s="128"/>
      <c r="P1089" s="126">
        <v>387</v>
      </c>
      <c r="Q1089" s="126"/>
      <c r="R1089" s="127"/>
      <c r="S1089" s="126"/>
      <c r="T1089" s="126"/>
      <c r="U1089" s="126"/>
      <c r="V1089" s="128"/>
      <c r="W1089" s="126"/>
      <c r="X1089" s="126"/>
      <c r="Y1089" s="127"/>
      <c r="Z1089" s="126"/>
      <c r="AA1089" s="126"/>
      <c r="AB1089" s="126"/>
      <c r="AC1089" s="127"/>
      <c r="AD1089" s="126"/>
      <c r="AE1089" s="126"/>
      <c r="AF1089" s="126"/>
      <c r="AG1089" s="126"/>
      <c r="AH1089" s="128"/>
    </row>
    <row r="1090" spans="6:34" x14ac:dyDescent="0.25">
      <c r="F1090" s="67">
        <f t="shared" si="16"/>
        <v>1084</v>
      </c>
      <c r="G1090" s="131"/>
      <c r="H1090" s="130"/>
      <c r="I1090" s="130"/>
      <c r="J1090" s="130"/>
      <c r="K1090" s="126"/>
      <c r="L1090" s="126"/>
      <c r="M1090" s="126"/>
      <c r="N1090" s="126"/>
      <c r="O1090" s="128"/>
      <c r="P1090" s="126">
        <v>385</v>
      </c>
      <c r="Q1090" s="126"/>
      <c r="R1090" s="127"/>
      <c r="S1090" s="126"/>
      <c r="T1090" s="126"/>
      <c r="U1090" s="126"/>
      <c r="V1090" s="128"/>
      <c r="W1090" s="126"/>
      <c r="X1090" s="126"/>
      <c r="Y1090" s="127"/>
      <c r="Z1090" s="126"/>
      <c r="AA1090" s="126"/>
      <c r="AB1090" s="126"/>
      <c r="AC1090" s="127"/>
      <c r="AD1090" s="126"/>
      <c r="AE1090" s="126"/>
      <c r="AF1090" s="126"/>
      <c r="AG1090" s="126"/>
      <c r="AH1090" s="128"/>
    </row>
    <row r="1091" spans="6:34" x14ac:dyDescent="0.25">
      <c r="F1091" s="67">
        <f t="shared" si="16"/>
        <v>1085</v>
      </c>
      <c r="G1091" s="131"/>
      <c r="H1091" s="130"/>
      <c r="I1091" s="130"/>
      <c r="J1091" s="130"/>
      <c r="K1091" s="126"/>
      <c r="L1091" s="126"/>
      <c r="M1091" s="126"/>
      <c r="N1091" s="126"/>
      <c r="O1091" s="128"/>
      <c r="P1091" s="126">
        <v>385</v>
      </c>
      <c r="Q1091" s="126"/>
      <c r="R1091" s="127"/>
      <c r="S1091" s="126"/>
      <c r="T1091" s="126"/>
      <c r="U1091" s="126"/>
      <c r="V1091" s="128"/>
      <c r="W1091" s="126"/>
      <c r="X1091" s="126"/>
      <c r="Y1091" s="127"/>
      <c r="Z1091" s="126"/>
      <c r="AA1091" s="126"/>
      <c r="AB1091" s="126"/>
      <c r="AC1091" s="127"/>
      <c r="AD1091" s="126"/>
      <c r="AE1091" s="126"/>
      <c r="AF1091" s="126"/>
      <c r="AG1091" s="126"/>
      <c r="AH1091" s="128"/>
    </row>
    <row r="1092" spans="6:34" x14ac:dyDescent="0.25">
      <c r="F1092" s="67">
        <f t="shared" si="16"/>
        <v>1086</v>
      </c>
      <c r="G1092" s="131"/>
      <c r="H1092" s="130"/>
      <c r="I1092" s="130"/>
      <c r="J1092" s="130"/>
      <c r="K1092" s="126"/>
      <c r="L1092" s="126"/>
      <c r="M1092" s="126"/>
      <c r="N1092" s="126"/>
      <c r="O1092" s="128"/>
      <c r="P1092" s="126">
        <v>385</v>
      </c>
      <c r="Q1092" s="126"/>
      <c r="R1092" s="127"/>
      <c r="S1092" s="126"/>
      <c r="T1092" s="126"/>
      <c r="U1092" s="126"/>
      <c r="V1092" s="128"/>
      <c r="W1092" s="126"/>
      <c r="X1092" s="126"/>
      <c r="Y1092" s="127"/>
      <c r="Z1092" s="126"/>
      <c r="AA1092" s="126"/>
      <c r="AB1092" s="126"/>
      <c r="AC1092" s="127"/>
      <c r="AD1092" s="126"/>
      <c r="AE1092" s="126"/>
      <c r="AF1092" s="126"/>
      <c r="AG1092" s="126"/>
      <c r="AH1092" s="128"/>
    </row>
    <row r="1093" spans="6:34" x14ac:dyDescent="0.25">
      <c r="F1093" s="67">
        <f t="shared" si="16"/>
        <v>1087</v>
      </c>
      <c r="G1093" s="131"/>
      <c r="H1093" s="130"/>
      <c r="I1093" s="130"/>
      <c r="J1093" s="130"/>
      <c r="K1093" s="126"/>
      <c r="L1093" s="126"/>
      <c r="M1093" s="126"/>
      <c r="N1093" s="126"/>
      <c r="O1093" s="128"/>
      <c r="P1093" s="126">
        <v>385</v>
      </c>
      <c r="Q1093" s="126"/>
      <c r="R1093" s="127"/>
      <c r="S1093" s="126"/>
      <c r="T1093" s="126"/>
      <c r="U1093" s="126"/>
      <c r="V1093" s="128"/>
      <c r="W1093" s="126"/>
      <c r="X1093" s="126"/>
      <c r="Y1093" s="127"/>
      <c r="Z1093" s="126"/>
      <c r="AA1093" s="126"/>
      <c r="AB1093" s="126"/>
      <c r="AC1093" s="127"/>
      <c r="AD1093" s="126"/>
      <c r="AE1093" s="126"/>
      <c r="AF1093" s="126"/>
      <c r="AG1093" s="126"/>
      <c r="AH1093" s="128"/>
    </row>
    <row r="1094" spans="6:34" x14ac:dyDescent="0.25">
      <c r="F1094" s="67">
        <f t="shared" si="16"/>
        <v>1088</v>
      </c>
      <c r="G1094" s="131"/>
      <c r="H1094" s="130"/>
      <c r="I1094" s="130"/>
      <c r="J1094" s="130"/>
      <c r="K1094" s="126"/>
      <c r="L1094" s="126"/>
      <c r="M1094" s="126"/>
      <c r="N1094" s="126"/>
      <c r="O1094" s="128"/>
      <c r="P1094" s="126">
        <v>384</v>
      </c>
      <c r="Q1094" s="126"/>
      <c r="R1094" s="127"/>
      <c r="S1094" s="126"/>
      <c r="T1094" s="126"/>
      <c r="U1094" s="126"/>
      <c r="V1094" s="128"/>
      <c r="W1094" s="126"/>
      <c r="X1094" s="126"/>
      <c r="Y1094" s="127"/>
      <c r="Z1094" s="126"/>
      <c r="AA1094" s="126"/>
      <c r="AB1094" s="126"/>
      <c r="AC1094" s="127"/>
      <c r="AD1094" s="126"/>
      <c r="AE1094" s="126"/>
      <c r="AF1094" s="126"/>
      <c r="AG1094" s="126"/>
      <c r="AH1094" s="128"/>
    </row>
    <row r="1095" spans="6:34" x14ac:dyDescent="0.25">
      <c r="F1095" s="67">
        <f t="shared" si="16"/>
        <v>1089</v>
      </c>
      <c r="G1095" s="131"/>
      <c r="H1095" s="130"/>
      <c r="I1095" s="130"/>
      <c r="J1095" s="130"/>
      <c r="K1095" s="126"/>
      <c r="L1095" s="126"/>
      <c r="M1095" s="126"/>
      <c r="N1095" s="126"/>
      <c r="O1095" s="128"/>
      <c r="P1095" s="126">
        <v>384</v>
      </c>
      <c r="Q1095" s="126"/>
      <c r="R1095" s="127"/>
      <c r="S1095" s="126"/>
      <c r="T1095" s="126"/>
      <c r="U1095" s="126"/>
      <c r="V1095" s="128"/>
      <c r="W1095" s="126"/>
      <c r="X1095" s="126"/>
      <c r="Y1095" s="127"/>
      <c r="Z1095" s="126"/>
      <c r="AA1095" s="126"/>
      <c r="AB1095" s="126"/>
      <c r="AC1095" s="127"/>
      <c r="AD1095" s="126"/>
      <c r="AE1095" s="126"/>
      <c r="AF1095" s="126"/>
      <c r="AG1095" s="126"/>
      <c r="AH1095" s="128"/>
    </row>
    <row r="1096" spans="6:34" x14ac:dyDescent="0.25">
      <c r="F1096" s="67">
        <f t="shared" si="16"/>
        <v>1090</v>
      </c>
      <c r="G1096" s="131"/>
      <c r="H1096" s="130"/>
      <c r="I1096" s="130"/>
      <c r="J1096" s="130"/>
      <c r="K1096" s="126"/>
      <c r="L1096" s="126"/>
      <c r="M1096" s="126"/>
      <c r="N1096" s="126"/>
      <c r="O1096" s="128"/>
      <c r="P1096" s="126">
        <v>383</v>
      </c>
      <c r="Q1096" s="126"/>
      <c r="R1096" s="127"/>
      <c r="S1096" s="126"/>
      <c r="T1096" s="126"/>
      <c r="U1096" s="126"/>
      <c r="V1096" s="128"/>
      <c r="W1096" s="126"/>
      <c r="X1096" s="126"/>
      <c r="Y1096" s="127"/>
      <c r="Z1096" s="126"/>
      <c r="AA1096" s="126"/>
      <c r="AB1096" s="126"/>
      <c r="AC1096" s="127"/>
      <c r="AD1096" s="126"/>
      <c r="AE1096" s="126"/>
      <c r="AF1096" s="126"/>
      <c r="AG1096" s="126"/>
      <c r="AH1096" s="128"/>
    </row>
    <row r="1097" spans="6:34" x14ac:dyDescent="0.25">
      <c r="F1097" s="67">
        <f t="shared" ref="F1097:F1160" si="17">F1096+1</f>
        <v>1091</v>
      </c>
      <c r="G1097" s="131"/>
      <c r="H1097" s="130"/>
      <c r="I1097" s="130"/>
      <c r="J1097" s="130"/>
      <c r="K1097" s="126"/>
      <c r="L1097" s="126"/>
      <c r="M1097" s="126"/>
      <c r="N1097" s="126"/>
      <c r="O1097" s="128"/>
      <c r="P1097" s="126">
        <v>382</v>
      </c>
      <c r="Q1097" s="126"/>
      <c r="R1097" s="127"/>
      <c r="S1097" s="126"/>
      <c r="T1097" s="126"/>
      <c r="U1097" s="126"/>
      <c r="V1097" s="128"/>
      <c r="W1097" s="126"/>
      <c r="X1097" s="126"/>
      <c r="Y1097" s="127"/>
      <c r="Z1097" s="126"/>
      <c r="AA1097" s="126"/>
      <c r="AB1097" s="126"/>
      <c r="AC1097" s="127"/>
      <c r="AD1097" s="126"/>
      <c r="AE1097" s="126"/>
      <c r="AF1097" s="126"/>
      <c r="AG1097" s="126"/>
      <c r="AH1097" s="128"/>
    </row>
    <row r="1098" spans="6:34" x14ac:dyDescent="0.25">
      <c r="F1098" s="67">
        <f t="shared" si="17"/>
        <v>1092</v>
      </c>
      <c r="G1098" s="131"/>
      <c r="H1098" s="130"/>
      <c r="I1098" s="130"/>
      <c r="J1098" s="130"/>
      <c r="K1098" s="126"/>
      <c r="L1098" s="126"/>
      <c r="M1098" s="126"/>
      <c r="N1098" s="126"/>
      <c r="O1098" s="128"/>
      <c r="P1098" s="126">
        <v>381</v>
      </c>
      <c r="Q1098" s="126"/>
      <c r="R1098" s="127"/>
      <c r="S1098" s="126"/>
      <c r="T1098" s="126"/>
      <c r="U1098" s="126"/>
      <c r="V1098" s="128"/>
      <c r="W1098" s="126"/>
      <c r="X1098" s="126"/>
      <c r="Y1098" s="127"/>
      <c r="Z1098" s="126"/>
      <c r="AA1098" s="126"/>
      <c r="AB1098" s="126"/>
      <c r="AC1098" s="127"/>
      <c r="AD1098" s="126"/>
      <c r="AE1098" s="126"/>
      <c r="AF1098" s="126"/>
      <c r="AG1098" s="126"/>
      <c r="AH1098" s="128"/>
    </row>
    <row r="1099" spans="6:34" x14ac:dyDescent="0.25">
      <c r="F1099" s="67">
        <f t="shared" si="17"/>
        <v>1093</v>
      </c>
      <c r="G1099" s="131"/>
      <c r="H1099" s="130"/>
      <c r="I1099" s="130"/>
      <c r="J1099" s="130"/>
      <c r="K1099" s="126"/>
      <c r="L1099" s="126"/>
      <c r="M1099" s="126"/>
      <c r="N1099" s="126"/>
      <c r="O1099" s="128"/>
      <c r="P1099" s="126">
        <v>379</v>
      </c>
      <c r="Q1099" s="126"/>
      <c r="R1099" s="127"/>
      <c r="S1099" s="126"/>
      <c r="T1099" s="126"/>
      <c r="U1099" s="126"/>
      <c r="V1099" s="128"/>
      <c r="W1099" s="126"/>
      <c r="X1099" s="126"/>
      <c r="Y1099" s="127"/>
      <c r="Z1099" s="126"/>
      <c r="AA1099" s="126"/>
      <c r="AB1099" s="126"/>
      <c r="AC1099" s="127"/>
      <c r="AD1099" s="126"/>
      <c r="AE1099" s="126"/>
      <c r="AF1099" s="126"/>
      <c r="AG1099" s="126"/>
      <c r="AH1099" s="128"/>
    </row>
    <row r="1100" spans="6:34" x14ac:dyDescent="0.25">
      <c r="F1100" s="67">
        <f t="shared" si="17"/>
        <v>1094</v>
      </c>
      <c r="G1100" s="131"/>
      <c r="H1100" s="130"/>
      <c r="I1100" s="130"/>
      <c r="J1100" s="130"/>
      <c r="K1100" s="126"/>
      <c r="L1100" s="126"/>
      <c r="M1100" s="126"/>
      <c r="N1100" s="126"/>
      <c r="O1100" s="128"/>
      <c r="P1100" s="126">
        <v>376</v>
      </c>
      <c r="Q1100" s="126"/>
      <c r="R1100" s="127"/>
      <c r="S1100" s="126"/>
      <c r="T1100" s="126"/>
      <c r="U1100" s="126"/>
      <c r="V1100" s="128"/>
      <c r="W1100" s="126"/>
      <c r="X1100" s="126"/>
      <c r="Y1100" s="127"/>
      <c r="Z1100" s="126"/>
      <c r="AA1100" s="126"/>
      <c r="AB1100" s="126"/>
      <c r="AC1100" s="127"/>
      <c r="AD1100" s="126"/>
      <c r="AE1100" s="126"/>
      <c r="AF1100" s="126"/>
      <c r="AG1100" s="126"/>
      <c r="AH1100" s="128"/>
    </row>
    <row r="1101" spans="6:34" x14ac:dyDescent="0.25">
      <c r="F1101" s="67">
        <f t="shared" si="17"/>
        <v>1095</v>
      </c>
      <c r="G1101" s="131"/>
      <c r="H1101" s="130"/>
      <c r="I1101" s="130"/>
      <c r="J1101" s="130"/>
      <c r="K1101" s="126"/>
      <c r="L1101" s="126"/>
      <c r="M1101" s="126"/>
      <c r="N1101" s="126"/>
      <c r="O1101" s="128"/>
      <c r="P1101" s="126">
        <v>376</v>
      </c>
      <c r="Q1101" s="126"/>
      <c r="R1101" s="127"/>
      <c r="S1101" s="126"/>
      <c r="T1101" s="126"/>
      <c r="U1101" s="126"/>
      <c r="V1101" s="128"/>
      <c r="W1101" s="126"/>
      <c r="X1101" s="126"/>
      <c r="Y1101" s="127"/>
      <c r="Z1101" s="126"/>
      <c r="AA1101" s="126"/>
      <c r="AB1101" s="126"/>
      <c r="AC1101" s="127"/>
      <c r="AD1101" s="126"/>
      <c r="AE1101" s="126"/>
      <c r="AF1101" s="126"/>
      <c r="AG1101" s="126"/>
      <c r="AH1101" s="128"/>
    </row>
    <row r="1102" spans="6:34" x14ac:dyDescent="0.25">
      <c r="F1102" s="67">
        <f t="shared" si="17"/>
        <v>1096</v>
      </c>
      <c r="G1102" s="131"/>
      <c r="H1102" s="130"/>
      <c r="I1102" s="130"/>
      <c r="J1102" s="130"/>
      <c r="K1102" s="126"/>
      <c r="L1102" s="126"/>
      <c r="M1102" s="126"/>
      <c r="N1102" s="126"/>
      <c r="O1102" s="128"/>
      <c r="P1102" s="126">
        <v>375</v>
      </c>
      <c r="Q1102" s="126"/>
      <c r="R1102" s="127"/>
      <c r="S1102" s="126"/>
      <c r="T1102" s="126"/>
      <c r="U1102" s="126"/>
      <c r="V1102" s="128"/>
      <c r="W1102" s="126"/>
      <c r="X1102" s="126"/>
      <c r="Y1102" s="127"/>
      <c r="Z1102" s="126"/>
      <c r="AA1102" s="126"/>
      <c r="AB1102" s="126"/>
      <c r="AC1102" s="127"/>
      <c r="AD1102" s="126"/>
      <c r="AE1102" s="126"/>
      <c r="AF1102" s="126"/>
      <c r="AG1102" s="126"/>
      <c r="AH1102" s="128"/>
    </row>
    <row r="1103" spans="6:34" x14ac:dyDescent="0.25">
      <c r="F1103" s="67">
        <f t="shared" si="17"/>
        <v>1097</v>
      </c>
      <c r="G1103" s="131"/>
      <c r="H1103" s="130"/>
      <c r="I1103" s="130"/>
      <c r="J1103" s="130"/>
      <c r="K1103" s="126"/>
      <c r="L1103" s="126"/>
      <c r="M1103" s="126"/>
      <c r="N1103" s="126"/>
      <c r="O1103" s="128"/>
      <c r="P1103" s="126">
        <v>372</v>
      </c>
      <c r="Q1103" s="126"/>
      <c r="R1103" s="127"/>
      <c r="S1103" s="126"/>
      <c r="T1103" s="126"/>
      <c r="U1103" s="126"/>
      <c r="V1103" s="128"/>
      <c r="W1103" s="126"/>
      <c r="X1103" s="126"/>
      <c r="Y1103" s="127"/>
      <c r="Z1103" s="126"/>
      <c r="AA1103" s="126"/>
      <c r="AB1103" s="126"/>
      <c r="AC1103" s="127"/>
      <c r="AD1103" s="126"/>
      <c r="AE1103" s="126"/>
      <c r="AF1103" s="126"/>
      <c r="AG1103" s="126"/>
      <c r="AH1103" s="128"/>
    </row>
    <row r="1104" spans="6:34" x14ac:dyDescent="0.25">
      <c r="F1104" s="67">
        <f t="shared" si="17"/>
        <v>1098</v>
      </c>
      <c r="G1104" s="131"/>
      <c r="H1104" s="130"/>
      <c r="I1104" s="130"/>
      <c r="J1104" s="130"/>
      <c r="K1104" s="126"/>
      <c r="L1104" s="126"/>
      <c r="M1104" s="126"/>
      <c r="N1104" s="126"/>
      <c r="O1104" s="128"/>
      <c r="P1104" s="126">
        <v>370</v>
      </c>
      <c r="Q1104" s="126"/>
      <c r="R1104" s="127"/>
      <c r="S1104" s="126"/>
      <c r="T1104" s="126"/>
      <c r="U1104" s="126"/>
      <c r="V1104" s="128"/>
      <c r="W1104" s="126"/>
      <c r="X1104" s="126"/>
      <c r="Y1104" s="127"/>
      <c r="Z1104" s="126"/>
      <c r="AA1104" s="126"/>
      <c r="AB1104" s="126"/>
      <c r="AC1104" s="127"/>
      <c r="AD1104" s="126"/>
      <c r="AE1104" s="126"/>
      <c r="AF1104" s="126"/>
      <c r="AG1104" s="126"/>
      <c r="AH1104" s="128"/>
    </row>
    <row r="1105" spans="6:34" x14ac:dyDescent="0.25">
      <c r="F1105" s="67">
        <f t="shared" si="17"/>
        <v>1099</v>
      </c>
      <c r="G1105" s="131"/>
      <c r="H1105" s="130"/>
      <c r="I1105" s="130"/>
      <c r="J1105" s="130"/>
      <c r="K1105" s="126"/>
      <c r="L1105" s="126"/>
      <c r="M1105" s="126"/>
      <c r="N1105" s="126"/>
      <c r="O1105" s="128"/>
      <c r="P1105" s="126">
        <v>369</v>
      </c>
      <c r="Q1105" s="126"/>
      <c r="R1105" s="127"/>
      <c r="S1105" s="126"/>
      <c r="T1105" s="126"/>
      <c r="U1105" s="126"/>
      <c r="V1105" s="128"/>
      <c r="W1105" s="126"/>
      <c r="X1105" s="126"/>
      <c r="Y1105" s="127"/>
      <c r="Z1105" s="126"/>
      <c r="AA1105" s="126"/>
      <c r="AB1105" s="126"/>
      <c r="AC1105" s="127"/>
      <c r="AD1105" s="126"/>
      <c r="AE1105" s="126"/>
      <c r="AF1105" s="126"/>
      <c r="AG1105" s="126"/>
      <c r="AH1105" s="128"/>
    </row>
    <row r="1106" spans="6:34" x14ac:dyDescent="0.25">
      <c r="F1106" s="67">
        <f t="shared" si="17"/>
        <v>1100</v>
      </c>
      <c r="G1106" s="131"/>
      <c r="H1106" s="130"/>
      <c r="I1106" s="130"/>
      <c r="J1106" s="130"/>
      <c r="K1106" s="126"/>
      <c r="L1106" s="126"/>
      <c r="M1106" s="126"/>
      <c r="N1106" s="126"/>
      <c r="O1106" s="128"/>
      <c r="P1106" s="126">
        <v>368</v>
      </c>
      <c r="Q1106" s="126"/>
      <c r="R1106" s="127"/>
      <c r="S1106" s="126"/>
      <c r="T1106" s="126"/>
      <c r="U1106" s="126"/>
      <c r="V1106" s="128"/>
      <c r="W1106" s="126"/>
      <c r="X1106" s="126"/>
      <c r="Y1106" s="127"/>
      <c r="Z1106" s="126"/>
      <c r="AA1106" s="126"/>
      <c r="AB1106" s="126"/>
      <c r="AC1106" s="127"/>
      <c r="AD1106" s="126"/>
      <c r="AE1106" s="126"/>
      <c r="AF1106" s="126"/>
      <c r="AG1106" s="126"/>
      <c r="AH1106" s="128"/>
    </row>
    <row r="1107" spans="6:34" x14ac:dyDescent="0.25">
      <c r="F1107" s="67">
        <f t="shared" si="17"/>
        <v>1101</v>
      </c>
      <c r="G1107" s="131"/>
      <c r="H1107" s="130"/>
      <c r="I1107" s="130"/>
      <c r="J1107" s="130"/>
      <c r="K1107" s="126"/>
      <c r="L1107" s="126"/>
      <c r="M1107" s="126"/>
      <c r="N1107" s="126"/>
      <c r="O1107" s="128"/>
      <c r="P1107" s="126">
        <v>367</v>
      </c>
      <c r="Q1107" s="126"/>
      <c r="R1107" s="127"/>
      <c r="S1107" s="126"/>
      <c r="T1107" s="126"/>
      <c r="U1107" s="126"/>
      <c r="V1107" s="128"/>
      <c r="W1107" s="126"/>
      <c r="X1107" s="126"/>
      <c r="Y1107" s="127"/>
      <c r="Z1107" s="126"/>
      <c r="AA1107" s="126"/>
      <c r="AB1107" s="126"/>
      <c r="AC1107" s="127"/>
      <c r="AD1107" s="126"/>
      <c r="AE1107" s="126"/>
      <c r="AF1107" s="126"/>
      <c r="AG1107" s="126"/>
      <c r="AH1107" s="128"/>
    </row>
    <row r="1108" spans="6:34" x14ac:dyDescent="0.25">
      <c r="F1108" s="67">
        <f t="shared" si="17"/>
        <v>1102</v>
      </c>
      <c r="G1108" s="131"/>
      <c r="H1108" s="130"/>
      <c r="I1108" s="130"/>
      <c r="J1108" s="130"/>
      <c r="K1108" s="126"/>
      <c r="L1108" s="126"/>
      <c r="M1108" s="126"/>
      <c r="N1108" s="126"/>
      <c r="O1108" s="128"/>
      <c r="P1108" s="126">
        <v>367</v>
      </c>
      <c r="Q1108" s="126"/>
      <c r="R1108" s="127"/>
      <c r="S1108" s="126"/>
      <c r="T1108" s="126"/>
      <c r="U1108" s="126"/>
      <c r="V1108" s="128"/>
      <c r="W1108" s="126"/>
      <c r="X1108" s="126"/>
      <c r="Y1108" s="127"/>
      <c r="Z1108" s="126"/>
      <c r="AA1108" s="126"/>
      <c r="AB1108" s="126"/>
      <c r="AC1108" s="127"/>
      <c r="AD1108" s="126"/>
      <c r="AE1108" s="126"/>
      <c r="AF1108" s="126"/>
      <c r="AG1108" s="126"/>
      <c r="AH1108" s="128"/>
    </row>
    <row r="1109" spans="6:34" x14ac:dyDescent="0.25">
      <c r="F1109" s="67">
        <f t="shared" si="17"/>
        <v>1103</v>
      </c>
      <c r="G1109" s="131"/>
      <c r="H1109" s="130"/>
      <c r="I1109" s="130"/>
      <c r="J1109" s="130"/>
      <c r="K1109" s="126"/>
      <c r="L1109" s="126"/>
      <c r="M1109" s="126"/>
      <c r="N1109" s="126"/>
      <c r="O1109" s="128"/>
      <c r="P1109" s="126">
        <v>364</v>
      </c>
      <c r="Q1109" s="126"/>
      <c r="R1109" s="127"/>
      <c r="S1109" s="126"/>
      <c r="T1109" s="126"/>
      <c r="U1109" s="126"/>
      <c r="V1109" s="128"/>
      <c r="W1109" s="126"/>
      <c r="X1109" s="126"/>
      <c r="Y1109" s="127"/>
      <c r="Z1109" s="126"/>
      <c r="AA1109" s="126"/>
      <c r="AB1109" s="126"/>
      <c r="AC1109" s="127"/>
      <c r="AD1109" s="126"/>
      <c r="AE1109" s="126"/>
      <c r="AF1109" s="126"/>
      <c r="AG1109" s="126"/>
      <c r="AH1109" s="128"/>
    </row>
    <row r="1110" spans="6:34" x14ac:dyDescent="0.25">
      <c r="F1110" s="67">
        <f t="shared" si="17"/>
        <v>1104</v>
      </c>
      <c r="G1110" s="131"/>
      <c r="H1110" s="130"/>
      <c r="I1110" s="130"/>
      <c r="J1110" s="130"/>
      <c r="K1110" s="126"/>
      <c r="L1110" s="126"/>
      <c r="M1110" s="126"/>
      <c r="N1110" s="126"/>
      <c r="O1110" s="128"/>
      <c r="P1110" s="126">
        <v>364</v>
      </c>
      <c r="Q1110" s="126"/>
      <c r="R1110" s="127"/>
      <c r="S1110" s="126"/>
      <c r="T1110" s="126"/>
      <c r="U1110" s="126"/>
      <c r="V1110" s="128"/>
      <c r="W1110" s="126"/>
      <c r="X1110" s="126"/>
      <c r="Y1110" s="127"/>
      <c r="Z1110" s="126"/>
      <c r="AA1110" s="126"/>
      <c r="AB1110" s="126"/>
      <c r="AC1110" s="127"/>
      <c r="AD1110" s="126"/>
      <c r="AE1110" s="126"/>
      <c r="AF1110" s="126"/>
      <c r="AG1110" s="126"/>
      <c r="AH1110" s="128"/>
    </row>
    <row r="1111" spans="6:34" x14ac:dyDescent="0.25">
      <c r="F1111" s="67">
        <f t="shared" si="17"/>
        <v>1105</v>
      </c>
      <c r="G1111" s="131"/>
      <c r="H1111" s="130"/>
      <c r="I1111" s="130"/>
      <c r="J1111" s="130"/>
      <c r="K1111" s="126"/>
      <c r="L1111" s="126"/>
      <c r="M1111" s="126"/>
      <c r="N1111" s="126"/>
      <c r="O1111" s="128"/>
      <c r="P1111" s="126">
        <v>364</v>
      </c>
      <c r="Q1111" s="126"/>
      <c r="R1111" s="127"/>
      <c r="S1111" s="126"/>
      <c r="T1111" s="126"/>
      <c r="U1111" s="126"/>
      <c r="V1111" s="128"/>
      <c r="W1111" s="126"/>
      <c r="X1111" s="126"/>
      <c r="Y1111" s="127"/>
      <c r="Z1111" s="126"/>
      <c r="AA1111" s="126"/>
      <c r="AB1111" s="126"/>
      <c r="AC1111" s="127"/>
      <c r="AD1111" s="126"/>
      <c r="AE1111" s="126"/>
      <c r="AF1111" s="126"/>
      <c r="AG1111" s="126"/>
      <c r="AH1111" s="128"/>
    </row>
    <row r="1112" spans="6:34" x14ac:dyDescent="0.25">
      <c r="F1112" s="67">
        <f t="shared" si="17"/>
        <v>1106</v>
      </c>
      <c r="G1112" s="131"/>
      <c r="H1112" s="130"/>
      <c r="I1112" s="130"/>
      <c r="J1112" s="130"/>
      <c r="K1112" s="126"/>
      <c r="L1112" s="126"/>
      <c r="M1112" s="126"/>
      <c r="N1112" s="126"/>
      <c r="O1112" s="128"/>
      <c r="P1112" s="126">
        <v>363</v>
      </c>
      <c r="Q1112" s="126"/>
      <c r="R1112" s="127"/>
      <c r="S1112" s="126"/>
      <c r="T1112" s="126"/>
      <c r="U1112" s="126"/>
      <c r="V1112" s="128"/>
      <c r="W1112" s="126"/>
      <c r="X1112" s="126"/>
      <c r="Y1112" s="127"/>
      <c r="Z1112" s="126"/>
      <c r="AA1112" s="126"/>
      <c r="AB1112" s="126"/>
      <c r="AC1112" s="127"/>
      <c r="AD1112" s="126"/>
      <c r="AE1112" s="126"/>
      <c r="AF1112" s="126"/>
      <c r="AG1112" s="126"/>
      <c r="AH1112" s="128"/>
    </row>
    <row r="1113" spans="6:34" x14ac:dyDescent="0.25">
      <c r="F1113" s="67">
        <f t="shared" si="17"/>
        <v>1107</v>
      </c>
      <c r="G1113" s="131"/>
      <c r="H1113" s="130"/>
      <c r="I1113" s="130"/>
      <c r="J1113" s="130"/>
      <c r="K1113" s="126"/>
      <c r="L1113" s="126"/>
      <c r="M1113" s="126"/>
      <c r="N1113" s="126"/>
      <c r="O1113" s="128"/>
      <c r="P1113" s="126">
        <v>362</v>
      </c>
      <c r="Q1113" s="126"/>
      <c r="R1113" s="127"/>
      <c r="S1113" s="126"/>
      <c r="T1113" s="126"/>
      <c r="U1113" s="126"/>
      <c r="V1113" s="128"/>
      <c r="W1113" s="126"/>
      <c r="X1113" s="126"/>
      <c r="Y1113" s="127"/>
      <c r="Z1113" s="126"/>
      <c r="AA1113" s="126"/>
      <c r="AB1113" s="126"/>
      <c r="AC1113" s="127"/>
      <c r="AD1113" s="126"/>
      <c r="AE1113" s="126"/>
      <c r="AF1113" s="126"/>
      <c r="AG1113" s="126"/>
      <c r="AH1113" s="128"/>
    </row>
    <row r="1114" spans="6:34" x14ac:dyDescent="0.25">
      <c r="F1114" s="67">
        <f t="shared" si="17"/>
        <v>1108</v>
      </c>
      <c r="G1114" s="131"/>
      <c r="H1114" s="130"/>
      <c r="I1114" s="130"/>
      <c r="J1114" s="130"/>
      <c r="K1114" s="126"/>
      <c r="L1114" s="126"/>
      <c r="M1114" s="126"/>
      <c r="N1114" s="126"/>
      <c r="O1114" s="128"/>
      <c r="P1114" s="126">
        <v>361</v>
      </c>
      <c r="Q1114" s="126"/>
      <c r="R1114" s="127"/>
      <c r="S1114" s="126"/>
      <c r="T1114" s="126"/>
      <c r="U1114" s="126"/>
      <c r="V1114" s="128"/>
      <c r="W1114" s="126"/>
      <c r="X1114" s="126"/>
      <c r="Y1114" s="127"/>
      <c r="Z1114" s="126"/>
      <c r="AA1114" s="126"/>
      <c r="AB1114" s="126"/>
      <c r="AC1114" s="127"/>
      <c r="AD1114" s="126"/>
      <c r="AE1114" s="126"/>
      <c r="AF1114" s="126"/>
      <c r="AG1114" s="126"/>
      <c r="AH1114" s="128"/>
    </row>
    <row r="1115" spans="6:34" x14ac:dyDescent="0.25">
      <c r="F1115" s="67">
        <f t="shared" si="17"/>
        <v>1109</v>
      </c>
      <c r="G1115" s="131"/>
      <c r="H1115" s="130"/>
      <c r="I1115" s="130"/>
      <c r="J1115" s="130"/>
      <c r="K1115" s="126"/>
      <c r="L1115" s="126"/>
      <c r="M1115" s="126"/>
      <c r="N1115" s="126"/>
      <c r="O1115" s="128"/>
      <c r="P1115" s="126">
        <v>361</v>
      </c>
      <c r="Q1115" s="126"/>
      <c r="R1115" s="127"/>
      <c r="S1115" s="126"/>
      <c r="T1115" s="126"/>
      <c r="U1115" s="126"/>
      <c r="V1115" s="128"/>
      <c r="W1115" s="126"/>
      <c r="X1115" s="126"/>
      <c r="Y1115" s="127"/>
      <c r="Z1115" s="126"/>
      <c r="AA1115" s="126"/>
      <c r="AB1115" s="126"/>
      <c r="AC1115" s="127"/>
      <c r="AD1115" s="126"/>
      <c r="AE1115" s="126"/>
      <c r="AF1115" s="126"/>
      <c r="AG1115" s="126"/>
      <c r="AH1115" s="128"/>
    </row>
    <row r="1116" spans="6:34" x14ac:dyDescent="0.25">
      <c r="F1116" s="67">
        <f t="shared" si="17"/>
        <v>1110</v>
      </c>
      <c r="G1116" s="131"/>
      <c r="H1116" s="130"/>
      <c r="I1116" s="130"/>
      <c r="J1116" s="130"/>
      <c r="K1116" s="126"/>
      <c r="L1116" s="126"/>
      <c r="M1116" s="126"/>
      <c r="N1116" s="126"/>
      <c r="O1116" s="128"/>
      <c r="P1116" s="126">
        <v>361</v>
      </c>
      <c r="Q1116" s="126"/>
      <c r="R1116" s="127"/>
      <c r="S1116" s="126"/>
      <c r="T1116" s="126"/>
      <c r="U1116" s="126"/>
      <c r="V1116" s="128"/>
      <c r="W1116" s="126"/>
      <c r="X1116" s="126"/>
      <c r="Y1116" s="127"/>
      <c r="Z1116" s="126"/>
      <c r="AA1116" s="126"/>
      <c r="AB1116" s="126"/>
      <c r="AC1116" s="127"/>
      <c r="AD1116" s="126"/>
      <c r="AE1116" s="126"/>
      <c r="AF1116" s="126"/>
      <c r="AG1116" s="126"/>
      <c r="AH1116" s="128"/>
    </row>
    <row r="1117" spans="6:34" x14ac:dyDescent="0.25">
      <c r="F1117" s="67">
        <f t="shared" si="17"/>
        <v>1111</v>
      </c>
      <c r="G1117" s="131"/>
      <c r="H1117" s="130"/>
      <c r="I1117" s="130"/>
      <c r="J1117" s="130"/>
      <c r="K1117" s="126"/>
      <c r="L1117" s="126"/>
      <c r="M1117" s="126"/>
      <c r="N1117" s="126"/>
      <c r="O1117" s="128"/>
      <c r="P1117" s="126">
        <v>361</v>
      </c>
      <c r="Q1117" s="126"/>
      <c r="R1117" s="127"/>
      <c r="S1117" s="126"/>
      <c r="T1117" s="126"/>
      <c r="U1117" s="126"/>
      <c r="V1117" s="128"/>
      <c r="W1117" s="126"/>
      <c r="X1117" s="126"/>
      <c r="Y1117" s="127"/>
      <c r="Z1117" s="126"/>
      <c r="AA1117" s="126"/>
      <c r="AB1117" s="126"/>
      <c r="AC1117" s="127"/>
      <c r="AD1117" s="126"/>
      <c r="AE1117" s="126"/>
      <c r="AF1117" s="126"/>
      <c r="AG1117" s="126"/>
      <c r="AH1117" s="128"/>
    </row>
    <row r="1118" spans="6:34" x14ac:dyDescent="0.25">
      <c r="F1118" s="67">
        <f t="shared" si="17"/>
        <v>1112</v>
      </c>
      <c r="G1118" s="131"/>
      <c r="H1118" s="130"/>
      <c r="I1118" s="130"/>
      <c r="J1118" s="130"/>
      <c r="K1118" s="126"/>
      <c r="L1118" s="126"/>
      <c r="M1118" s="126"/>
      <c r="N1118" s="126"/>
      <c r="O1118" s="128"/>
      <c r="P1118" s="126">
        <v>361</v>
      </c>
      <c r="Q1118" s="126"/>
      <c r="R1118" s="127"/>
      <c r="S1118" s="126"/>
      <c r="T1118" s="126"/>
      <c r="U1118" s="126"/>
      <c r="V1118" s="128"/>
      <c r="W1118" s="126"/>
      <c r="X1118" s="126"/>
      <c r="Y1118" s="127"/>
      <c r="Z1118" s="126"/>
      <c r="AA1118" s="126"/>
      <c r="AB1118" s="126"/>
      <c r="AC1118" s="127"/>
      <c r="AD1118" s="126"/>
      <c r="AE1118" s="126"/>
      <c r="AF1118" s="126"/>
      <c r="AG1118" s="126"/>
      <c r="AH1118" s="128"/>
    </row>
    <row r="1119" spans="6:34" x14ac:dyDescent="0.25">
      <c r="F1119" s="67">
        <f t="shared" si="17"/>
        <v>1113</v>
      </c>
      <c r="G1119" s="131"/>
      <c r="H1119" s="130"/>
      <c r="I1119" s="130"/>
      <c r="J1119" s="130"/>
      <c r="K1119" s="126"/>
      <c r="L1119" s="126"/>
      <c r="M1119" s="126"/>
      <c r="N1119" s="126"/>
      <c r="O1119" s="128"/>
      <c r="P1119" s="126">
        <v>360</v>
      </c>
      <c r="Q1119" s="126"/>
      <c r="R1119" s="127"/>
      <c r="S1119" s="126"/>
      <c r="T1119" s="126"/>
      <c r="U1119" s="126"/>
      <c r="V1119" s="128"/>
      <c r="W1119" s="126"/>
      <c r="X1119" s="126"/>
      <c r="Y1119" s="127"/>
      <c r="Z1119" s="126"/>
      <c r="AA1119" s="126"/>
      <c r="AB1119" s="126"/>
      <c r="AC1119" s="127"/>
      <c r="AD1119" s="126"/>
      <c r="AE1119" s="126"/>
      <c r="AF1119" s="126"/>
      <c r="AG1119" s="126"/>
      <c r="AH1119" s="128"/>
    </row>
    <row r="1120" spans="6:34" x14ac:dyDescent="0.25">
      <c r="F1120" s="67">
        <f t="shared" si="17"/>
        <v>1114</v>
      </c>
      <c r="G1120" s="131"/>
      <c r="H1120" s="130"/>
      <c r="I1120" s="130"/>
      <c r="J1120" s="130"/>
      <c r="K1120" s="126"/>
      <c r="L1120" s="126"/>
      <c r="M1120" s="126"/>
      <c r="N1120" s="126"/>
      <c r="O1120" s="128"/>
      <c r="P1120" s="126">
        <v>359</v>
      </c>
      <c r="Q1120" s="126"/>
      <c r="R1120" s="127"/>
      <c r="S1120" s="126"/>
      <c r="T1120" s="126"/>
      <c r="U1120" s="126"/>
      <c r="V1120" s="128"/>
      <c r="W1120" s="126"/>
      <c r="X1120" s="126"/>
      <c r="Y1120" s="127"/>
      <c r="Z1120" s="126"/>
      <c r="AA1120" s="126"/>
      <c r="AB1120" s="126"/>
      <c r="AC1120" s="127"/>
      <c r="AD1120" s="126"/>
      <c r="AE1120" s="126"/>
      <c r="AF1120" s="126"/>
      <c r="AG1120" s="126"/>
      <c r="AH1120" s="128"/>
    </row>
    <row r="1121" spans="6:34" x14ac:dyDescent="0.25">
      <c r="F1121" s="67">
        <f t="shared" si="17"/>
        <v>1115</v>
      </c>
      <c r="G1121" s="131"/>
      <c r="H1121" s="130"/>
      <c r="I1121" s="130"/>
      <c r="J1121" s="130"/>
      <c r="K1121" s="126"/>
      <c r="L1121" s="126"/>
      <c r="M1121" s="126"/>
      <c r="N1121" s="126"/>
      <c r="O1121" s="128"/>
      <c r="P1121" s="126">
        <v>358</v>
      </c>
      <c r="Q1121" s="126"/>
      <c r="R1121" s="127"/>
      <c r="S1121" s="126"/>
      <c r="T1121" s="126"/>
      <c r="U1121" s="126"/>
      <c r="V1121" s="128"/>
      <c r="W1121" s="126"/>
      <c r="X1121" s="126"/>
      <c r="Y1121" s="127"/>
      <c r="Z1121" s="126"/>
      <c r="AA1121" s="126"/>
      <c r="AB1121" s="126"/>
      <c r="AC1121" s="127"/>
      <c r="AD1121" s="126"/>
      <c r="AE1121" s="126"/>
      <c r="AF1121" s="126"/>
      <c r="AG1121" s="126"/>
      <c r="AH1121" s="128"/>
    </row>
    <row r="1122" spans="6:34" x14ac:dyDescent="0.25">
      <c r="F1122" s="67">
        <f t="shared" si="17"/>
        <v>1116</v>
      </c>
      <c r="G1122" s="131"/>
      <c r="H1122" s="130"/>
      <c r="I1122" s="130"/>
      <c r="J1122" s="130"/>
      <c r="K1122" s="126"/>
      <c r="L1122" s="126"/>
      <c r="M1122" s="126"/>
      <c r="N1122" s="126"/>
      <c r="O1122" s="128"/>
      <c r="P1122" s="126">
        <v>358</v>
      </c>
      <c r="Q1122" s="126"/>
      <c r="R1122" s="127"/>
      <c r="S1122" s="126"/>
      <c r="T1122" s="126"/>
      <c r="U1122" s="126"/>
      <c r="V1122" s="128"/>
      <c r="W1122" s="126"/>
      <c r="X1122" s="126"/>
      <c r="Y1122" s="127"/>
      <c r="Z1122" s="126"/>
      <c r="AA1122" s="126"/>
      <c r="AB1122" s="126"/>
      <c r="AC1122" s="127"/>
      <c r="AD1122" s="126"/>
      <c r="AE1122" s="126"/>
      <c r="AF1122" s="126"/>
      <c r="AG1122" s="126"/>
      <c r="AH1122" s="128"/>
    </row>
    <row r="1123" spans="6:34" x14ac:dyDescent="0.25">
      <c r="F1123" s="67">
        <f t="shared" si="17"/>
        <v>1117</v>
      </c>
      <c r="G1123" s="131"/>
      <c r="H1123" s="130"/>
      <c r="I1123" s="130"/>
      <c r="J1123" s="130"/>
      <c r="K1123" s="126"/>
      <c r="L1123" s="126"/>
      <c r="M1123" s="126"/>
      <c r="N1123" s="126"/>
      <c r="O1123" s="128"/>
      <c r="P1123" s="126">
        <v>358</v>
      </c>
      <c r="Q1123" s="126"/>
      <c r="R1123" s="127"/>
      <c r="S1123" s="126"/>
      <c r="T1123" s="126"/>
      <c r="U1123" s="126"/>
      <c r="V1123" s="128"/>
      <c r="W1123" s="126"/>
      <c r="X1123" s="126"/>
      <c r="Y1123" s="127"/>
      <c r="Z1123" s="126"/>
      <c r="AA1123" s="126"/>
      <c r="AB1123" s="126"/>
      <c r="AC1123" s="127"/>
      <c r="AD1123" s="126"/>
      <c r="AE1123" s="126"/>
      <c r="AF1123" s="126"/>
      <c r="AG1123" s="126"/>
      <c r="AH1123" s="128"/>
    </row>
    <row r="1124" spans="6:34" x14ac:dyDescent="0.25">
      <c r="F1124" s="67">
        <f t="shared" si="17"/>
        <v>1118</v>
      </c>
      <c r="G1124" s="131"/>
      <c r="H1124" s="130"/>
      <c r="I1124" s="130"/>
      <c r="J1124" s="130"/>
      <c r="K1124" s="126"/>
      <c r="L1124" s="126"/>
      <c r="M1124" s="126"/>
      <c r="N1124" s="126"/>
      <c r="O1124" s="128"/>
      <c r="P1124" s="126">
        <v>358</v>
      </c>
      <c r="Q1124" s="126"/>
      <c r="R1124" s="127"/>
      <c r="S1124" s="126"/>
      <c r="T1124" s="126"/>
      <c r="U1124" s="126"/>
      <c r="V1124" s="128"/>
      <c r="W1124" s="126"/>
      <c r="X1124" s="126"/>
      <c r="Y1124" s="127"/>
      <c r="Z1124" s="126"/>
      <c r="AA1124" s="126"/>
      <c r="AB1124" s="126"/>
      <c r="AC1124" s="127"/>
      <c r="AD1124" s="126"/>
      <c r="AE1124" s="126"/>
      <c r="AF1124" s="126"/>
      <c r="AG1124" s="126"/>
      <c r="AH1124" s="128"/>
    </row>
    <row r="1125" spans="6:34" x14ac:dyDescent="0.25">
      <c r="F1125" s="67">
        <f t="shared" si="17"/>
        <v>1119</v>
      </c>
      <c r="G1125" s="131"/>
      <c r="H1125" s="130"/>
      <c r="I1125" s="130"/>
      <c r="J1125" s="130"/>
      <c r="K1125" s="126"/>
      <c r="L1125" s="126"/>
      <c r="M1125" s="126"/>
      <c r="N1125" s="126"/>
      <c r="O1125" s="128"/>
      <c r="P1125" s="126">
        <v>357</v>
      </c>
      <c r="Q1125" s="126"/>
      <c r="R1125" s="127"/>
      <c r="S1125" s="126"/>
      <c r="T1125" s="126"/>
      <c r="U1125" s="126"/>
      <c r="V1125" s="128"/>
      <c r="W1125" s="126"/>
      <c r="X1125" s="126"/>
      <c r="Y1125" s="127"/>
      <c r="Z1125" s="126"/>
      <c r="AA1125" s="126"/>
      <c r="AB1125" s="126"/>
      <c r="AC1125" s="127"/>
      <c r="AD1125" s="126"/>
      <c r="AE1125" s="126"/>
      <c r="AF1125" s="126"/>
      <c r="AG1125" s="126"/>
      <c r="AH1125" s="128"/>
    </row>
    <row r="1126" spans="6:34" x14ac:dyDescent="0.25">
      <c r="F1126" s="67">
        <f t="shared" si="17"/>
        <v>1120</v>
      </c>
      <c r="G1126" s="131"/>
      <c r="H1126" s="130"/>
      <c r="I1126" s="130"/>
      <c r="J1126" s="130"/>
      <c r="K1126" s="126"/>
      <c r="L1126" s="126"/>
      <c r="M1126" s="126"/>
      <c r="N1126" s="126"/>
      <c r="O1126" s="128"/>
      <c r="P1126" s="126">
        <v>356</v>
      </c>
      <c r="Q1126" s="126"/>
      <c r="R1126" s="127"/>
      <c r="S1126" s="126"/>
      <c r="T1126" s="126"/>
      <c r="U1126" s="126"/>
      <c r="V1126" s="128"/>
      <c r="W1126" s="126"/>
      <c r="X1126" s="126"/>
      <c r="Y1126" s="127"/>
      <c r="Z1126" s="126"/>
      <c r="AA1126" s="126"/>
      <c r="AB1126" s="126"/>
      <c r="AC1126" s="127"/>
      <c r="AD1126" s="126"/>
      <c r="AE1126" s="126"/>
      <c r="AF1126" s="126"/>
      <c r="AG1126" s="126"/>
      <c r="AH1126" s="128"/>
    </row>
    <row r="1127" spans="6:34" x14ac:dyDescent="0.25">
      <c r="F1127" s="67">
        <f t="shared" si="17"/>
        <v>1121</v>
      </c>
      <c r="G1127" s="131"/>
      <c r="H1127" s="130"/>
      <c r="I1127" s="130"/>
      <c r="J1127" s="130"/>
      <c r="K1127" s="126"/>
      <c r="L1127" s="126"/>
      <c r="M1127" s="126"/>
      <c r="N1127" s="126"/>
      <c r="O1127" s="128"/>
      <c r="P1127" s="126">
        <v>356</v>
      </c>
      <c r="Q1127" s="126"/>
      <c r="R1127" s="127"/>
      <c r="S1127" s="126"/>
      <c r="T1127" s="126"/>
      <c r="U1127" s="126"/>
      <c r="V1127" s="128"/>
      <c r="W1127" s="126"/>
      <c r="X1127" s="126"/>
      <c r="Y1127" s="127"/>
      <c r="Z1127" s="126"/>
      <c r="AA1127" s="126"/>
      <c r="AB1127" s="126"/>
      <c r="AC1127" s="127"/>
      <c r="AD1127" s="126"/>
      <c r="AE1127" s="126"/>
      <c r="AF1127" s="126"/>
      <c r="AG1127" s="126"/>
      <c r="AH1127" s="128"/>
    </row>
    <row r="1128" spans="6:34" x14ac:dyDescent="0.25">
      <c r="F1128" s="67">
        <f t="shared" si="17"/>
        <v>1122</v>
      </c>
      <c r="G1128" s="131"/>
      <c r="H1128" s="130"/>
      <c r="I1128" s="130"/>
      <c r="J1128" s="130"/>
      <c r="K1128" s="126"/>
      <c r="L1128" s="126"/>
      <c r="M1128" s="126"/>
      <c r="N1128" s="126"/>
      <c r="O1128" s="128"/>
      <c r="P1128" s="126">
        <v>354</v>
      </c>
      <c r="Q1128" s="126"/>
      <c r="R1128" s="127"/>
      <c r="S1128" s="126"/>
      <c r="T1128" s="126"/>
      <c r="U1128" s="126"/>
      <c r="V1128" s="128"/>
      <c r="W1128" s="126"/>
      <c r="X1128" s="126"/>
      <c r="Y1128" s="127"/>
      <c r="Z1128" s="126"/>
      <c r="AA1128" s="126"/>
      <c r="AB1128" s="126"/>
      <c r="AC1128" s="127"/>
      <c r="AD1128" s="126"/>
      <c r="AE1128" s="126"/>
      <c r="AF1128" s="126"/>
      <c r="AG1128" s="126"/>
      <c r="AH1128" s="128"/>
    </row>
    <row r="1129" spans="6:34" x14ac:dyDescent="0.25">
      <c r="F1129" s="67">
        <f t="shared" si="17"/>
        <v>1123</v>
      </c>
      <c r="G1129" s="131"/>
      <c r="H1129" s="130"/>
      <c r="I1129" s="130"/>
      <c r="J1129" s="130"/>
      <c r="K1129" s="126"/>
      <c r="L1129" s="126"/>
      <c r="M1129" s="126"/>
      <c r="N1129" s="126"/>
      <c r="O1129" s="128"/>
      <c r="P1129" s="126">
        <v>353</v>
      </c>
      <c r="Q1129" s="126"/>
      <c r="R1129" s="127"/>
      <c r="S1129" s="126"/>
      <c r="T1129" s="126"/>
      <c r="U1129" s="126"/>
      <c r="V1129" s="128"/>
      <c r="W1129" s="126"/>
      <c r="X1129" s="126"/>
      <c r="Y1129" s="127"/>
      <c r="Z1129" s="126"/>
      <c r="AA1129" s="126"/>
      <c r="AB1129" s="126"/>
      <c r="AC1129" s="127"/>
      <c r="AD1129" s="126"/>
      <c r="AE1129" s="126"/>
      <c r="AF1129" s="126"/>
      <c r="AG1129" s="126"/>
      <c r="AH1129" s="128"/>
    </row>
    <row r="1130" spans="6:34" x14ac:dyDescent="0.25">
      <c r="F1130" s="67">
        <f t="shared" si="17"/>
        <v>1124</v>
      </c>
      <c r="G1130" s="131"/>
      <c r="H1130" s="130"/>
      <c r="I1130" s="130"/>
      <c r="J1130" s="130"/>
      <c r="K1130" s="126"/>
      <c r="L1130" s="126"/>
      <c r="M1130" s="126"/>
      <c r="N1130" s="126"/>
      <c r="O1130" s="128"/>
      <c r="P1130" s="126">
        <v>353</v>
      </c>
      <c r="Q1130" s="126"/>
      <c r="R1130" s="127"/>
      <c r="S1130" s="126"/>
      <c r="T1130" s="126"/>
      <c r="U1130" s="126"/>
      <c r="V1130" s="128"/>
      <c r="W1130" s="126"/>
      <c r="X1130" s="126"/>
      <c r="Y1130" s="127"/>
      <c r="Z1130" s="126"/>
      <c r="AA1130" s="126"/>
      <c r="AB1130" s="126"/>
      <c r="AC1130" s="127"/>
      <c r="AD1130" s="126"/>
      <c r="AE1130" s="126"/>
      <c r="AF1130" s="126"/>
      <c r="AG1130" s="126"/>
      <c r="AH1130" s="128"/>
    </row>
    <row r="1131" spans="6:34" x14ac:dyDescent="0.25">
      <c r="F1131" s="67">
        <f t="shared" si="17"/>
        <v>1125</v>
      </c>
      <c r="G1131" s="131"/>
      <c r="H1131" s="130"/>
      <c r="I1131" s="130"/>
      <c r="J1131" s="130"/>
      <c r="K1131" s="126"/>
      <c r="L1131" s="126"/>
      <c r="M1131" s="126"/>
      <c r="N1131" s="126"/>
      <c r="O1131" s="128"/>
      <c r="P1131" s="126">
        <v>352</v>
      </c>
      <c r="Q1131" s="126"/>
      <c r="R1131" s="127"/>
      <c r="S1131" s="126"/>
      <c r="T1131" s="126"/>
      <c r="U1131" s="126"/>
      <c r="V1131" s="128"/>
      <c r="W1131" s="126"/>
      <c r="X1131" s="126"/>
      <c r="Y1131" s="127"/>
      <c r="Z1131" s="126"/>
      <c r="AA1131" s="126"/>
      <c r="AB1131" s="126"/>
      <c r="AC1131" s="127"/>
      <c r="AD1131" s="126"/>
      <c r="AE1131" s="126"/>
      <c r="AF1131" s="126"/>
      <c r="AG1131" s="126"/>
      <c r="AH1131" s="128"/>
    </row>
    <row r="1132" spans="6:34" x14ac:dyDescent="0.25">
      <c r="F1132" s="67">
        <f t="shared" si="17"/>
        <v>1126</v>
      </c>
      <c r="G1132" s="131"/>
      <c r="H1132" s="130"/>
      <c r="I1132" s="130"/>
      <c r="J1132" s="130"/>
      <c r="K1132" s="126"/>
      <c r="L1132" s="126"/>
      <c r="M1132" s="126"/>
      <c r="N1132" s="126"/>
      <c r="O1132" s="128"/>
      <c r="P1132" s="126">
        <v>352</v>
      </c>
      <c r="Q1132" s="126"/>
      <c r="R1132" s="127"/>
      <c r="S1132" s="126"/>
      <c r="T1132" s="126"/>
      <c r="U1132" s="126"/>
      <c r="V1132" s="128"/>
      <c r="W1132" s="126"/>
      <c r="X1132" s="126"/>
      <c r="Y1132" s="127"/>
      <c r="Z1132" s="126"/>
      <c r="AA1132" s="126"/>
      <c r="AB1132" s="126"/>
      <c r="AC1132" s="127"/>
      <c r="AD1132" s="126"/>
      <c r="AE1132" s="126"/>
      <c r="AF1132" s="126"/>
      <c r="AG1132" s="126"/>
      <c r="AH1132" s="128"/>
    </row>
    <row r="1133" spans="6:34" x14ac:dyDescent="0.25">
      <c r="F1133" s="67">
        <f t="shared" si="17"/>
        <v>1127</v>
      </c>
      <c r="G1133" s="131"/>
      <c r="H1133" s="130"/>
      <c r="I1133" s="130"/>
      <c r="J1133" s="130"/>
      <c r="K1133" s="126"/>
      <c r="L1133" s="126"/>
      <c r="M1133" s="126"/>
      <c r="N1133" s="126"/>
      <c r="O1133" s="128"/>
      <c r="P1133" s="126">
        <v>348</v>
      </c>
      <c r="Q1133" s="126"/>
      <c r="R1133" s="127"/>
      <c r="S1133" s="126"/>
      <c r="T1133" s="126"/>
      <c r="U1133" s="126"/>
      <c r="V1133" s="128"/>
      <c r="W1133" s="126"/>
      <c r="X1133" s="126"/>
      <c r="Y1133" s="127"/>
      <c r="Z1133" s="126"/>
      <c r="AA1133" s="126"/>
      <c r="AB1133" s="126"/>
      <c r="AC1133" s="127"/>
      <c r="AD1133" s="126"/>
      <c r="AE1133" s="126"/>
      <c r="AF1133" s="126"/>
      <c r="AG1133" s="126"/>
      <c r="AH1133" s="128"/>
    </row>
    <row r="1134" spans="6:34" x14ac:dyDescent="0.25">
      <c r="F1134" s="67">
        <f t="shared" si="17"/>
        <v>1128</v>
      </c>
      <c r="G1134" s="131"/>
      <c r="H1134" s="130"/>
      <c r="I1134" s="130"/>
      <c r="J1134" s="130"/>
      <c r="K1134" s="126"/>
      <c r="L1134" s="126"/>
      <c r="M1134" s="126"/>
      <c r="N1134" s="126"/>
      <c r="O1134" s="128"/>
      <c r="P1134" s="126">
        <v>348</v>
      </c>
      <c r="Q1134" s="126"/>
      <c r="R1134" s="127"/>
      <c r="S1134" s="126"/>
      <c r="T1134" s="126"/>
      <c r="U1134" s="126"/>
      <c r="V1134" s="128"/>
      <c r="W1134" s="126"/>
      <c r="X1134" s="126"/>
      <c r="Y1134" s="127"/>
      <c r="Z1134" s="126"/>
      <c r="AA1134" s="126"/>
      <c r="AB1134" s="126"/>
      <c r="AC1134" s="127"/>
      <c r="AD1134" s="126"/>
      <c r="AE1134" s="126"/>
      <c r="AF1134" s="126"/>
      <c r="AG1134" s="126"/>
      <c r="AH1134" s="128"/>
    </row>
    <row r="1135" spans="6:34" x14ac:dyDescent="0.25">
      <c r="F1135" s="67">
        <f t="shared" si="17"/>
        <v>1129</v>
      </c>
      <c r="G1135" s="131"/>
      <c r="H1135" s="130"/>
      <c r="I1135" s="130"/>
      <c r="J1135" s="130"/>
      <c r="K1135" s="126"/>
      <c r="L1135" s="126"/>
      <c r="M1135" s="126"/>
      <c r="N1135" s="126"/>
      <c r="O1135" s="128"/>
      <c r="P1135" s="126">
        <v>347</v>
      </c>
      <c r="Q1135" s="126"/>
      <c r="R1135" s="127"/>
      <c r="S1135" s="126"/>
      <c r="T1135" s="126"/>
      <c r="U1135" s="126"/>
      <c r="V1135" s="128"/>
      <c r="W1135" s="126"/>
      <c r="X1135" s="126"/>
      <c r="Y1135" s="127"/>
      <c r="Z1135" s="126"/>
      <c r="AA1135" s="126"/>
      <c r="AB1135" s="126"/>
      <c r="AC1135" s="127"/>
      <c r="AD1135" s="126"/>
      <c r="AE1135" s="126"/>
      <c r="AF1135" s="126"/>
      <c r="AG1135" s="126"/>
      <c r="AH1135" s="128"/>
    </row>
    <row r="1136" spans="6:34" x14ac:dyDescent="0.25">
      <c r="F1136" s="67">
        <f t="shared" si="17"/>
        <v>1130</v>
      </c>
      <c r="G1136" s="131"/>
      <c r="H1136" s="130"/>
      <c r="I1136" s="130"/>
      <c r="J1136" s="130"/>
      <c r="K1136" s="126"/>
      <c r="L1136" s="126"/>
      <c r="M1136" s="126"/>
      <c r="N1136" s="126"/>
      <c r="O1136" s="128"/>
      <c r="P1136" s="126">
        <v>346</v>
      </c>
      <c r="Q1136" s="126"/>
      <c r="R1136" s="127"/>
      <c r="S1136" s="126"/>
      <c r="T1136" s="126"/>
      <c r="U1136" s="126"/>
      <c r="V1136" s="128"/>
      <c r="W1136" s="126"/>
      <c r="X1136" s="126"/>
      <c r="Y1136" s="127"/>
      <c r="Z1136" s="126"/>
      <c r="AA1136" s="126"/>
      <c r="AB1136" s="126"/>
      <c r="AC1136" s="127"/>
      <c r="AD1136" s="126"/>
      <c r="AE1136" s="126"/>
      <c r="AF1136" s="126"/>
      <c r="AG1136" s="126"/>
      <c r="AH1136" s="128"/>
    </row>
    <row r="1137" spans="6:34" x14ac:dyDescent="0.25">
      <c r="F1137" s="67">
        <f t="shared" si="17"/>
        <v>1131</v>
      </c>
      <c r="G1137" s="131"/>
      <c r="H1137" s="130"/>
      <c r="I1137" s="130"/>
      <c r="J1137" s="130"/>
      <c r="K1137" s="126"/>
      <c r="L1137" s="126"/>
      <c r="M1137" s="126"/>
      <c r="N1137" s="126"/>
      <c r="O1137" s="128"/>
      <c r="P1137" s="126">
        <v>345</v>
      </c>
      <c r="Q1137" s="126"/>
      <c r="R1137" s="127"/>
      <c r="S1137" s="126"/>
      <c r="T1137" s="126"/>
      <c r="U1137" s="126"/>
      <c r="V1137" s="128"/>
      <c r="W1137" s="126"/>
      <c r="X1137" s="126"/>
      <c r="Y1137" s="127"/>
      <c r="Z1137" s="126"/>
      <c r="AA1137" s="126"/>
      <c r="AB1137" s="126"/>
      <c r="AC1137" s="127"/>
      <c r="AD1137" s="126"/>
      <c r="AE1137" s="126"/>
      <c r="AF1137" s="126"/>
      <c r="AG1137" s="126"/>
      <c r="AH1137" s="128"/>
    </row>
    <row r="1138" spans="6:34" x14ac:dyDescent="0.25">
      <c r="F1138" s="67">
        <f t="shared" si="17"/>
        <v>1132</v>
      </c>
      <c r="G1138" s="131"/>
      <c r="H1138" s="130"/>
      <c r="I1138" s="130"/>
      <c r="J1138" s="130"/>
      <c r="K1138" s="126"/>
      <c r="L1138" s="126"/>
      <c r="M1138" s="126"/>
      <c r="N1138" s="126"/>
      <c r="O1138" s="128"/>
      <c r="P1138" s="126">
        <v>345</v>
      </c>
      <c r="Q1138" s="126"/>
      <c r="R1138" s="127"/>
      <c r="S1138" s="126"/>
      <c r="T1138" s="126"/>
      <c r="U1138" s="126"/>
      <c r="V1138" s="128"/>
      <c r="W1138" s="126"/>
      <c r="X1138" s="126"/>
      <c r="Y1138" s="127"/>
      <c r="Z1138" s="126"/>
      <c r="AA1138" s="126"/>
      <c r="AB1138" s="126"/>
      <c r="AC1138" s="127"/>
      <c r="AD1138" s="126"/>
      <c r="AE1138" s="126"/>
      <c r="AF1138" s="126"/>
      <c r="AG1138" s="126"/>
      <c r="AH1138" s="128"/>
    </row>
    <row r="1139" spans="6:34" x14ac:dyDescent="0.25">
      <c r="F1139" s="67">
        <f t="shared" si="17"/>
        <v>1133</v>
      </c>
      <c r="G1139" s="131"/>
      <c r="H1139" s="130"/>
      <c r="I1139" s="130"/>
      <c r="J1139" s="130"/>
      <c r="K1139" s="126"/>
      <c r="L1139" s="126"/>
      <c r="M1139" s="126"/>
      <c r="N1139" s="126"/>
      <c r="O1139" s="128"/>
      <c r="P1139" s="126">
        <v>345</v>
      </c>
      <c r="Q1139" s="126"/>
      <c r="R1139" s="127"/>
      <c r="S1139" s="126"/>
      <c r="T1139" s="126"/>
      <c r="U1139" s="126"/>
      <c r="V1139" s="128"/>
      <c r="W1139" s="126"/>
      <c r="X1139" s="126"/>
      <c r="Y1139" s="127"/>
      <c r="Z1139" s="126"/>
      <c r="AA1139" s="126"/>
      <c r="AB1139" s="126"/>
      <c r="AC1139" s="127"/>
      <c r="AD1139" s="126"/>
      <c r="AE1139" s="126"/>
      <c r="AF1139" s="126"/>
      <c r="AG1139" s="126"/>
      <c r="AH1139" s="128"/>
    </row>
    <row r="1140" spans="6:34" x14ac:dyDescent="0.25">
      <c r="F1140" s="67">
        <f t="shared" si="17"/>
        <v>1134</v>
      </c>
      <c r="G1140" s="131"/>
      <c r="H1140" s="130"/>
      <c r="I1140" s="130"/>
      <c r="J1140" s="130"/>
      <c r="K1140" s="126"/>
      <c r="L1140" s="126"/>
      <c r="M1140" s="126"/>
      <c r="N1140" s="126"/>
      <c r="O1140" s="128"/>
      <c r="P1140" s="126">
        <v>344</v>
      </c>
      <c r="Q1140" s="126"/>
      <c r="R1140" s="127"/>
      <c r="S1140" s="126"/>
      <c r="T1140" s="126"/>
      <c r="U1140" s="126"/>
      <c r="V1140" s="128"/>
      <c r="W1140" s="126"/>
      <c r="X1140" s="126"/>
      <c r="Y1140" s="127"/>
      <c r="Z1140" s="126"/>
      <c r="AA1140" s="126"/>
      <c r="AB1140" s="126"/>
      <c r="AC1140" s="127"/>
      <c r="AD1140" s="126"/>
      <c r="AE1140" s="126"/>
      <c r="AF1140" s="126"/>
      <c r="AG1140" s="126"/>
      <c r="AH1140" s="128"/>
    </row>
    <row r="1141" spans="6:34" x14ac:dyDescent="0.25">
      <c r="F1141" s="67">
        <f t="shared" si="17"/>
        <v>1135</v>
      </c>
      <c r="G1141" s="131"/>
      <c r="H1141" s="130"/>
      <c r="I1141" s="130"/>
      <c r="J1141" s="130"/>
      <c r="K1141" s="126"/>
      <c r="L1141" s="126"/>
      <c r="M1141" s="126"/>
      <c r="N1141" s="126"/>
      <c r="O1141" s="128"/>
      <c r="P1141" s="126">
        <v>342</v>
      </c>
      <c r="Q1141" s="126"/>
      <c r="R1141" s="127"/>
      <c r="S1141" s="126"/>
      <c r="T1141" s="126"/>
      <c r="U1141" s="126"/>
      <c r="V1141" s="128"/>
      <c r="W1141" s="126"/>
      <c r="X1141" s="126"/>
      <c r="Y1141" s="127"/>
      <c r="Z1141" s="126"/>
      <c r="AA1141" s="126"/>
      <c r="AB1141" s="126"/>
      <c r="AC1141" s="127"/>
      <c r="AD1141" s="126"/>
      <c r="AE1141" s="126"/>
      <c r="AF1141" s="126"/>
      <c r="AG1141" s="126"/>
      <c r="AH1141" s="128"/>
    </row>
    <row r="1142" spans="6:34" x14ac:dyDescent="0.25">
      <c r="F1142" s="67">
        <f t="shared" si="17"/>
        <v>1136</v>
      </c>
      <c r="G1142" s="131"/>
      <c r="H1142" s="130"/>
      <c r="I1142" s="130"/>
      <c r="J1142" s="130"/>
      <c r="K1142" s="126"/>
      <c r="L1142" s="126"/>
      <c r="M1142" s="126"/>
      <c r="N1142" s="126"/>
      <c r="O1142" s="128"/>
      <c r="P1142" s="126">
        <v>342</v>
      </c>
      <c r="Q1142" s="126"/>
      <c r="R1142" s="127"/>
      <c r="S1142" s="126"/>
      <c r="T1142" s="126"/>
      <c r="U1142" s="126"/>
      <c r="V1142" s="128"/>
      <c r="W1142" s="126"/>
      <c r="X1142" s="126"/>
      <c r="Y1142" s="127"/>
      <c r="Z1142" s="126"/>
      <c r="AA1142" s="126"/>
      <c r="AB1142" s="126"/>
      <c r="AC1142" s="127"/>
      <c r="AD1142" s="126"/>
      <c r="AE1142" s="126"/>
      <c r="AF1142" s="126"/>
      <c r="AG1142" s="126"/>
      <c r="AH1142" s="128"/>
    </row>
    <row r="1143" spans="6:34" x14ac:dyDescent="0.25">
      <c r="F1143" s="67">
        <f t="shared" si="17"/>
        <v>1137</v>
      </c>
      <c r="G1143" s="131"/>
      <c r="H1143" s="130"/>
      <c r="I1143" s="130"/>
      <c r="J1143" s="130"/>
      <c r="K1143" s="126"/>
      <c r="L1143" s="126"/>
      <c r="M1143" s="126"/>
      <c r="N1143" s="126"/>
      <c r="O1143" s="128"/>
      <c r="P1143" s="126">
        <v>341</v>
      </c>
      <c r="Q1143" s="126"/>
      <c r="R1143" s="127"/>
      <c r="S1143" s="126"/>
      <c r="T1143" s="126"/>
      <c r="U1143" s="126"/>
      <c r="V1143" s="128"/>
      <c r="W1143" s="126"/>
      <c r="X1143" s="126"/>
      <c r="Y1143" s="127"/>
      <c r="Z1143" s="126"/>
      <c r="AA1143" s="126"/>
      <c r="AB1143" s="126"/>
      <c r="AC1143" s="127"/>
      <c r="AD1143" s="126"/>
      <c r="AE1143" s="126"/>
      <c r="AF1143" s="126"/>
      <c r="AG1143" s="126"/>
      <c r="AH1143" s="128"/>
    </row>
    <row r="1144" spans="6:34" x14ac:dyDescent="0.25">
      <c r="F1144" s="67">
        <f t="shared" si="17"/>
        <v>1138</v>
      </c>
      <c r="G1144" s="131"/>
      <c r="H1144" s="130"/>
      <c r="I1144" s="130"/>
      <c r="J1144" s="130"/>
      <c r="K1144" s="126"/>
      <c r="L1144" s="126"/>
      <c r="M1144" s="126"/>
      <c r="N1144" s="126"/>
      <c r="O1144" s="128"/>
      <c r="P1144" s="126">
        <v>341</v>
      </c>
      <c r="Q1144" s="126"/>
      <c r="R1144" s="127"/>
      <c r="S1144" s="126"/>
      <c r="T1144" s="126"/>
      <c r="U1144" s="126"/>
      <c r="V1144" s="128"/>
      <c r="W1144" s="126"/>
      <c r="X1144" s="126"/>
      <c r="Y1144" s="127"/>
      <c r="Z1144" s="126"/>
      <c r="AA1144" s="126"/>
      <c r="AB1144" s="126"/>
      <c r="AC1144" s="127"/>
      <c r="AD1144" s="126"/>
      <c r="AE1144" s="126"/>
      <c r="AF1144" s="126"/>
      <c r="AG1144" s="126"/>
      <c r="AH1144" s="128"/>
    </row>
    <row r="1145" spans="6:34" x14ac:dyDescent="0.25">
      <c r="F1145" s="67">
        <f t="shared" si="17"/>
        <v>1139</v>
      </c>
      <c r="G1145" s="131"/>
      <c r="H1145" s="130"/>
      <c r="I1145" s="130"/>
      <c r="J1145" s="130"/>
      <c r="K1145" s="126"/>
      <c r="L1145" s="126"/>
      <c r="M1145" s="126"/>
      <c r="N1145" s="126"/>
      <c r="O1145" s="128"/>
      <c r="P1145" s="126">
        <v>340</v>
      </c>
      <c r="Q1145" s="126"/>
      <c r="R1145" s="127"/>
      <c r="S1145" s="126"/>
      <c r="T1145" s="126"/>
      <c r="U1145" s="126"/>
      <c r="V1145" s="128"/>
      <c r="W1145" s="126"/>
      <c r="X1145" s="126"/>
      <c r="Y1145" s="127"/>
      <c r="Z1145" s="126"/>
      <c r="AA1145" s="126"/>
      <c r="AB1145" s="126"/>
      <c r="AC1145" s="127"/>
      <c r="AD1145" s="126"/>
      <c r="AE1145" s="126"/>
      <c r="AF1145" s="126"/>
      <c r="AG1145" s="126"/>
      <c r="AH1145" s="128"/>
    </row>
    <row r="1146" spans="6:34" x14ac:dyDescent="0.25">
      <c r="F1146" s="67">
        <f t="shared" si="17"/>
        <v>1140</v>
      </c>
      <c r="G1146" s="131"/>
      <c r="H1146" s="130"/>
      <c r="I1146" s="130"/>
      <c r="J1146" s="130"/>
      <c r="K1146" s="126"/>
      <c r="L1146" s="126"/>
      <c r="M1146" s="126"/>
      <c r="N1146" s="126"/>
      <c r="O1146" s="128"/>
      <c r="P1146" s="126">
        <v>340</v>
      </c>
      <c r="Q1146" s="126"/>
      <c r="R1146" s="127"/>
      <c r="S1146" s="126"/>
      <c r="T1146" s="126"/>
      <c r="U1146" s="126"/>
      <c r="V1146" s="128"/>
      <c r="W1146" s="126"/>
      <c r="X1146" s="126"/>
      <c r="Y1146" s="127"/>
      <c r="Z1146" s="126"/>
      <c r="AA1146" s="126"/>
      <c r="AB1146" s="126"/>
      <c r="AC1146" s="127"/>
      <c r="AD1146" s="126"/>
      <c r="AE1146" s="126"/>
      <c r="AF1146" s="126"/>
      <c r="AG1146" s="126"/>
      <c r="AH1146" s="128"/>
    </row>
    <row r="1147" spans="6:34" x14ac:dyDescent="0.25">
      <c r="F1147" s="67">
        <f t="shared" si="17"/>
        <v>1141</v>
      </c>
      <c r="G1147" s="131"/>
      <c r="H1147" s="130"/>
      <c r="I1147" s="130"/>
      <c r="J1147" s="130"/>
      <c r="K1147" s="126"/>
      <c r="L1147" s="126"/>
      <c r="M1147" s="126"/>
      <c r="N1147" s="126"/>
      <c r="O1147" s="128"/>
      <c r="P1147" s="126">
        <v>339</v>
      </c>
      <c r="Q1147" s="126"/>
      <c r="R1147" s="127"/>
      <c r="S1147" s="126"/>
      <c r="T1147" s="126"/>
      <c r="U1147" s="126"/>
      <c r="V1147" s="128"/>
      <c r="W1147" s="126"/>
      <c r="X1147" s="126"/>
      <c r="Y1147" s="127"/>
      <c r="Z1147" s="126"/>
      <c r="AA1147" s="126"/>
      <c r="AB1147" s="126"/>
      <c r="AC1147" s="127"/>
      <c r="AD1147" s="126"/>
      <c r="AE1147" s="126"/>
      <c r="AF1147" s="126"/>
      <c r="AG1147" s="126"/>
      <c r="AH1147" s="128"/>
    </row>
    <row r="1148" spans="6:34" x14ac:dyDescent="0.25">
      <c r="F1148" s="67">
        <f t="shared" si="17"/>
        <v>1142</v>
      </c>
      <c r="G1148" s="131"/>
      <c r="H1148" s="130"/>
      <c r="I1148" s="130"/>
      <c r="J1148" s="130"/>
      <c r="K1148" s="126"/>
      <c r="L1148" s="126"/>
      <c r="M1148" s="126"/>
      <c r="N1148" s="126"/>
      <c r="O1148" s="128"/>
      <c r="P1148" s="126">
        <v>338</v>
      </c>
      <c r="Q1148" s="126"/>
      <c r="R1148" s="127"/>
      <c r="S1148" s="126"/>
      <c r="T1148" s="126"/>
      <c r="U1148" s="126"/>
      <c r="V1148" s="128"/>
      <c r="W1148" s="126"/>
      <c r="X1148" s="126"/>
      <c r="Y1148" s="127"/>
      <c r="Z1148" s="126"/>
      <c r="AA1148" s="126"/>
      <c r="AB1148" s="126"/>
      <c r="AC1148" s="127"/>
      <c r="AD1148" s="126"/>
      <c r="AE1148" s="126"/>
      <c r="AF1148" s="126"/>
      <c r="AG1148" s="126"/>
      <c r="AH1148" s="128"/>
    </row>
    <row r="1149" spans="6:34" x14ac:dyDescent="0.25">
      <c r="F1149" s="67">
        <f t="shared" si="17"/>
        <v>1143</v>
      </c>
      <c r="G1149" s="131"/>
      <c r="H1149" s="130"/>
      <c r="I1149" s="130"/>
      <c r="J1149" s="130"/>
      <c r="K1149" s="126"/>
      <c r="L1149" s="126"/>
      <c r="M1149" s="126"/>
      <c r="N1149" s="126"/>
      <c r="O1149" s="128"/>
      <c r="P1149" s="126">
        <v>336</v>
      </c>
      <c r="Q1149" s="126"/>
      <c r="R1149" s="127"/>
      <c r="S1149" s="126"/>
      <c r="T1149" s="126"/>
      <c r="U1149" s="126"/>
      <c r="V1149" s="128"/>
      <c r="W1149" s="126"/>
      <c r="X1149" s="126"/>
      <c r="Y1149" s="127"/>
      <c r="Z1149" s="126"/>
      <c r="AA1149" s="126"/>
      <c r="AB1149" s="126"/>
      <c r="AC1149" s="127"/>
      <c r="AD1149" s="126"/>
      <c r="AE1149" s="126"/>
      <c r="AF1149" s="126"/>
      <c r="AG1149" s="126"/>
      <c r="AH1149" s="128"/>
    </row>
    <row r="1150" spans="6:34" x14ac:dyDescent="0.25">
      <c r="F1150" s="67">
        <f t="shared" si="17"/>
        <v>1144</v>
      </c>
      <c r="G1150" s="131"/>
      <c r="H1150" s="130"/>
      <c r="I1150" s="130"/>
      <c r="J1150" s="130"/>
      <c r="K1150" s="126"/>
      <c r="L1150" s="126"/>
      <c r="M1150" s="126"/>
      <c r="N1150" s="126"/>
      <c r="O1150" s="128"/>
      <c r="P1150" s="126">
        <v>335</v>
      </c>
      <c r="Q1150" s="126"/>
      <c r="R1150" s="127"/>
      <c r="S1150" s="126"/>
      <c r="T1150" s="126"/>
      <c r="U1150" s="126"/>
      <c r="V1150" s="128"/>
      <c r="W1150" s="126"/>
      <c r="X1150" s="126"/>
      <c r="Y1150" s="127"/>
      <c r="Z1150" s="126"/>
      <c r="AA1150" s="126"/>
      <c r="AB1150" s="126"/>
      <c r="AC1150" s="127"/>
      <c r="AD1150" s="126"/>
      <c r="AE1150" s="126"/>
      <c r="AF1150" s="126"/>
      <c r="AG1150" s="126"/>
      <c r="AH1150" s="128"/>
    </row>
    <row r="1151" spans="6:34" x14ac:dyDescent="0.25">
      <c r="F1151" s="67">
        <f t="shared" si="17"/>
        <v>1145</v>
      </c>
      <c r="G1151" s="131"/>
      <c r="H1151" s="130"/>
      <c r="I1151" s="130"/>
      <c r="J1151" s="130"/>
      <c r="K1151" s="126"/>
      <c r="L1151" s="126"/>
      <c r="M1151" s="126"/>
      <c r="N1151" s="126"/>
      <c r="O1151" s="128"/>
      <c r="P1151" s="126">
        <v>334</v>
      </c>
      <c r="Q1151" s="126"/>
      <c r="R1151" s="127"/>
      <c r="S1151" s="126"/>
      <c r="T1151" s="126"/>
      <c r="U1151" s="126"/>
      <c r="V1151" s="128"/>
      <c r="W1151" s="126"/>
      <c r="X1151" s="126"/>
      <c r="Y1151" s="127"/>
      <c r="Z1151" s="126"/>
      <c r="AA1151" s="126"/>
      <c r="AB1151" s="126"/>
      <c r="AC1151" s="127"/>
      <c r="AD1151" s="126"/>
      <c r="AE1151" s="126"/>
      <c r="AF1151" s="126"/>
      <c r="AG1151" s="126"/>
      <c r="AH1151" s="128"/>
    </row>
    <row r="1152" spans="6:34" x14ac:dyDescent="0.25">
      <c r="F1152" s="67">
        <f t="shared" si="17"/>
        <v>1146</v>
      </c>
      <c r="G1152" s="131"/>
      <c r="H1152" s="130"/>
      <c r="I1152" s="130"/>
      <c r="J1152" s="130"/>
      <c r="K1152" s="126"/>
      <c r="L1152" s="126"/>
      <c r="M1152" s="126"/>
      <c r="N1152" s="126"/>
      <c r="O1152" s="128"/>
      <c r="P1152" s="126">
        <v>331</v>
      </c>
      <c r="Q1152" s="126"/>
      <c r="R1152" s="127"/>
      <c r="S1152" s="126"/>
      <c r="T1152" s="126"/>
      <c r="U1152" s="126"/>
      <c r="V1152" s="128"/>
      <c r="W1152" s="126"/>
      <c r="X1152" s="126"/>
      <c r="Y1152" s="127"/>
      <c r="Z1152" s="126"/>
      <c r="AA1152" s="126"/>
      <c r="AB1152" s="126"/>
      <c r="AC1152" s="127"/>
      <c r="AD1152" s="126"/>
      <c r="AE1152" s="126"/>
      <c r="AF1152" s="126"/>
      <c r="AG1152" s="126"/>
      <c r="AH1152" s="128"/>
    </row>
    <row r="1153" spans="6:34" x14ac:dyDescent="0.25">
      <c r="F1153" s="67">
        <f t="shared" si="17"/>
        <v>1147</v>
      </c>
      <c r="G1153" s="131"/>
      <c r="H1153" s="130"/>
      <c r="I1153" s="130"/>
      <c r="J1153" s="130"/>
      <c r="K1153" s="126"/>
      <c r="L1153" s="126"/>
      <c r="M1153" s="126"/>
      <c r="N1153" s="126"/>
      <c r="O1153" s="128"/>
      <c r="P1153" s="126">
        <v>330</v>
      </c>
      <c r="Q1153" s="126"/>
      <c r="R1153" s="127"/>
      <c r="S1153" s="126"/>
      <c r="T1153" s="126"/>
      <c r="U1153" s="126"/>
      <c r="V1153" s="128"/>
      <c r="W1153" s="126"/>
      <c r="X1153" s="126"/>
      <c r="Y1153" s="127"/>
      <c r="Z1153" s="126"/>
      <c r="AA1153" s="126"/>
      <c r="AB1153" s="126"/>
      <c r="AC1153" s="127"/>
      <c r="AD1153" s="126"/>
      <c r="AE1153" s="126"/>
      <c r="AF1153" s="126"/>
      <c r="AG1153" s="126"/>
      <c r="AH1153" s="128"/>
    </row>
    <row r="1154" spans="6:34" x14ac:dyDescent="0.25">
      <c r="F1154" s="67">
        <f t="shared" si="17"/>
        <v>1148</v>
      </c>
      <c r="G1154" s="131"/>
      <c r="H1154" s="130"/>
      <c r="I1154" s="130"/>
      <c r="J1154" s="130"/>
      <c r="K1154" s="126"/>
      <c r="L1154" s="126"/>
      <c r="M1154" s="126"/>
      <c r="N1154" s="126"/>
      <c r="O1154" s="128"/>
      <c r="P1154" s="126">
        <v>330</v>
      </c>
      <c r="Q1154" s="126"/>
      <c r="R1154" s="127"/>
      <c r="S1154" s="126"/>
      <c r="T1154" s="126"/>
      <c r="U1154" s="126"/>
      <c r="V1154" s="128"/>
      <c r="W1154" s="126"/>
      <c r="X1154" s="126"/>
      <c r="Y1154" s="127"/>
      <c r="Z1154" s="126"/>
      <c r="AA1154" s="126"/>
      <c r="AB1154" s="126"/>
      <c r="AC1154" s="127"/>
      <c r="AD1154" s="126"/>
      <c r="AE1154" s="126"/>
      <c r="AF1154" s="126"/>
      <c r="AG1154" s="126"/>
      <c r="AH1154" s="128"/>
    </row>
    <row r="1155" spans="6:34" x14ac:dyDescent="0.25">
      <c r="F1155" s="67">
        <f t="shared" si="17"/>
        <v>1149</v>
      </c>
      <c r="G1155" s="131"/>
      <c r="H1155" s="130"/>
      <c r="I1155" s="130"/>
      <c r="J1155" s="130"/>
      <c r="K1155" s="126"/>
      <c r="L1155" s="126"/>
      <c r="M1155" s="126"/>
      <c r="N1155" s="126"/>
      <c r="O1155" s="128"/>
      <c r="P1155" s="126">
        <v>328</v>
      </c>
      <c r="Q1155" s="126"/>
      <c r="R1155" s="127"/>
      <c r="S1155" s="126"/>
      <c r="T1155" s="126"/>
      <c r="U1155" s="126"/>
      <c r="V1155" s="128"/>
      <c r="W1155" s="126"/>
      <c r="X1155" s="126"/>
      <c r="Y1155" s="127"/>
      <c r="Z1155" s="126"/>
      <c r="AA1155" s="126"/>
      <c r="AB1155" s="126"/>
      <c r="AC1155" s="127"/>
      <c r="AD1155" s="126"/>
      <c r="AE1155" s="126"/>
      <c r="AF1155" s="126"/>
      <c r="AG1155" s="126"/>
      <c r="AH1155" s="128"/>
    </row>
    <row r="1156" spans="6:34" x14ac:dyDescent="0.25">
      <c r="F1156" s="67">
        <f t="shared" si="17"/>
        <v>1150</v>
      </c>
      <c r="G1156" s="131"/>
      <c r="H1156" s="130"/>
      <c r="I1156" s="130"/>
      <c r="J1156" s="130"/>
      <c r="K1156" s="126"/>
      <c r="L1156" s="126"/>
      <c r="M1156" s="126"/>
      <c r="N1156" s="126"/>
      <c r="O1156" s="128"/>
      <c r="P1156" s="126">
        <v>328</v>
      </c>
      <c r="Q1156" s="126"/>
      <c r="R1156" s="127"/>
      <c r="S1156" s="126"/>
      <c r="T1156" s="126"/>
      <c r="U1156" s="126"/>
      <c r="V1156" s="128"/>
      <c r="W1156" s="126"/>
      <c r="X1156" s="126"/>
      <c r="Y1156" s="127"/>
      <c r="Z1156" s="126"/>
      <c r="AA1156" s="126"/>
      <c r="AB1156" s="126"/>
      <c r="AC1156" s="127"/>
      <c r="AD1156" s="126"/>
      <c r="AE1156" s="126"/>
      <c r="AF1156" s="126"/>
      <c r="AG1156" s="126"/>
      <c r="AH1156" s="128"/>
    </row>
    <row r="1157" spans="6:34" x14ac:dyDescent="0.25">
      <c r="F1157" s="67">
        <f t="shared" si="17"/>
        <v>1151</v>
      </c>
      <c r="G1157" s="131"/>
      <c r="H1157" s="130"/>
      <c r="I1157" s="130"/>
      <c r="J1157" s="130"/>
      <c r="K1157" s="126"/>
      <c r="L1157" s="126"/>
      <c r="M1157" s="126"/>
      <c r="N1157" s="126"/>
      <c r="O1157" s="128"/>
      <c r="P1157" s="126">
        <v>328</v>
      </c>
      <c r="Q1157" s="126"/>
      <c r="R1157" s="127"/>
      <c r="S1157" s="126"/>
      <c r="T1157" s="126"/>
      <c r="U1157" s="126"/>
      <c r="V1157" s="128"/>
      <c r="W1157" s="126"/>
      <c r="X1157" s="126"/>
      <c r="Y1157" s="127"/>
      <c r="Z1157" s="126"/>
      <c r="AA1157" s="126"/>
      <c r="AB1157" s="126"/>
      <c r="AC1157" s="127"/>
      <c r="AD1157" s="126"/>
      <c r="AE1157" s="126"/>
      <c r="AF1157" s="126"/>
      <c r="AG1157" s="126"/>
      <c r="AH1157" s="128"/>
    </row>
    <row r="1158" spans="6:34" x14ac:dyDescent="0.25">
      <c r="F1158" s="67">
        <f t="shared" si="17"/>
        <v>1152</v>
      </c>
      <c r="G1158" s="131"/>
      <c r="H1158" s="130"/>
      <c r="I1158" s="130"/>
      <c r="J1158" s="130"/>
      <c r="K1158" s="126"/>
      <c r="L1158" s="126"/>
      <c r="M1158" s="126"/>
      <c r="N1158" s="126"/>
      <c r="O1158" s="128"/>
      <c r="P1158" s="126">
        <v>327</v>
      </c>
      <c r="Q1158" s="126"/>
      <c r="R1158" s="127"/>
      <c r="S1158" s="126"/>
      <c r="T1158" s="126"/>
      <c r="U1158" s="126"/>
      <c r="V1158" s="128"/>
      <c r="W1158" s="126"/>
      <c r="X1158" s="126"/>
      <c r="Y1158" s="127"/>
      <c r="Z1158" s="126"/>
      <c r="AA1158" s="126"/>
      <c r="AB1158" s="126"/>
      <c r="AC1158" s="127"/>
      <c r="AD1158" s="126"/>
      <c r="AE1158" s="126"/>
      <c r="AF1158" s="126"/>
      <c r="AG1158" s="126"/>
      <c r="AH1158" s="128"/>
    </row>
    <row r="1159" spans="6:34" x14ac:dyDescent="0.25">
      <c r="F1159" s="67">
        <f t="shared" si="17"/>
        <v>1153</v>
      </c>
      <c r="G1159" s="131"/>
      <c r="H1159" s="130"/>
      <c r="I1159" s="130"/>
      <c r="J1159" s="130"/>
      <c r="K1159" s="126"/>
      <c r="L1159" s="126"/>
      <c r="M1159" s="126"/>
      <c r="N1159" s="126"/>
      <c r="O1159" s="128"/>
      <c r="P1159" s="126">
        <v>327</v>
      </c>
      <c r="Q1159" s="126"/>
      <c r="R1159" s="127"/>
      <c r="S1159" s="126"/>
      <c r="T1159" s="126"/>
      <c r="U1159" s="126"/>
      <c r="V1159" s="128"/>
      <c r="W1159" s="126"/>
      <c r="X1159" s="126"/>
      <c r="Y1159" s="127"/>
      <c r="Z1159" s="126"/>
      <c r="AA1159" s="126"/>
      <c r="AB1159" s="126"/>
      <c r="AC1159" s="127"/>
      <c r="AD1159" s="126"/>
      <c r="AE1159" s="126"/>
      <c r="AF1159" s="126"/>
      <c r="AG1159" s="126"/>
      <c r="AH1159" s="128"/>
    </row>
    <row r="1160" spans="6:34" x14ac:dyDescent="0.25">
      <c r="F1160" s="67">
        <f t="shared" si="17"/>
        <v>1154</v>
      </c>
      <c r="G1160" s="131"/>
      <c r="H1160" s="130"/>
      <c r="I1160" s="130"/>
      <c r="J1160" s="130"/>
      <c r="K1160" s="126"/>
      <c r="L1160" s="126"/>
      <c r="M1160" s="126"/>
      <c r="N1160" s="126"/>
      <c r="O1160" s="128"/>
      <c r="P1160" s="126">
        <v>326</v>
      </c>
      <c r="Q1160" s="126"/>
      <c r="R1160" s="127"/>
      <c r="S1160" s="126"/>
      <c r="T1160" s="126"/>
      <c r="U1160" s="126"/>
      <c r="V1160" s="128"/>
      <c r="W1160" s="126"/>
      <c r="X1160" s="126"/>
      <c r="Y1160" s="127"/>
      <c r="Z1160" s="126"/>
      <c r="AA1160" s="126"/>
      <c r="AB1160" s="126"/>
      <c r="AC1160" s="127"/>
      <c r="AD1160" s="126"/>
      <c r="AE1160" s="126"/>
      <c r="AF1160" s="126"/>
      <c r="AG1160" s="126"/>
      <c r="AH1160" s="128"/>
    </row>
    <row r="1161" spans="6:34" x14ac:dyDescent="0.25">
      <c r="F1161" s="67">
        <f t="shared" ref="F1161:F1224" si="18">F1160+1</f>
        <v>1155</v>
      </c>
      <c r="G1161" s="131"/>
      <c r="H1161" s="130"/>
      <c r="I1161" s="130"/>
      <c r="J1161" s="130"/>
      <c r="K1161" s="126"/>
      <c r="L1161" s="126"/>
      <c r="M1161" s="126"/>
      <c r="N1161" s="126"/>
      <c r="O1161" s="128"/>
      <c r="P1161" s="126">
        <v>325</v>
      </c>
      <c r="Q1161" s="126"/>
      <c r="R1161" s="127"/>
      <c r="S1161" s="126"/>
      <c r="T1161" s="126"/>
      <c r="U1161" s="126"/>
      <c r="V1161" s="128"/>
      <c r="W1161" s="126"/>
      <c r="X1161" s="126"/>
      <c r="Y1161" s="127"/>
      <c r="Z1161" s="126"/>
      <c r="AA1161" s="126"/>
      <c r="AB1161" s="126"/>
      <c r="AC1161" s="127"/>
      <c r="AD1161" s="126"/>
      <c r="AE1161" s="126"/>
      <c r="AF1161" s="126"/>
      <c r="AG1161" s="126"/>
      <c r="AH1161" s="128"/>
    </row>
    <row r="1162" spans="6:34" x14ac:dyDescent="0.25">
      <c r="F1162" s="67">
        <f t="shared" si="18"/>
        <v>1156</v>
      </c>
      <c r="G1162" s="131"/>
      <c r="H1162" s="130"/>
      <c r="I1162" s="130"/>
      <c r="J1162" s="130"/>
      <c r="K1162" s="126"/>
      <c r="L1162" s="126"/>
      <c r="M1162" s="126"/>
      <c r="N1162" s="126"/>
      <c r="O1162" s="128"/>
      <c r="P1162" s="126">
        <v>325</v>
      </c>
      <c r="Q1162" s="126"/>
      <c r="R1162" s="127"/>
      <c r="S1162" s="126"/>
      <c r="T1162" s="126"/>
      <c r="U1162" s="126"/>
      <c r="V1162" s="128"/>
      <c r="W1162" s="126"/>
      <c r="X1162" s="126"/>
      <c r="Y1162" s="127"/>
      <c r="Z1162" s="126"/>
      <c r="AA1162" s="126"/>
      <c r="AB1162" s="126"/>
      <c r="AC1162" s="127"/>
      <c r="AD1162" s="126"/>
      <c r="AE1162" s="126"/>
      <c r="AF1162" s="126"/>
      <c r="AG1162" s="126"/>
      <c r="AH1162" s="128"/>
    </row>
    <row r="1163" spans="6:34" x14ac:dyDescent="0.25">
      <c r="F1163" s="67">
        <f t="shared" si="18"/>
        <v>1157</v>
      </c>
      <c r="G1163" s="131"/>
      <c r="H1163" s="130"/>
      <c r="I1163" s="130"/>
      <c r="J1163" s="130"/>
      <c r="K1163" s="126"/>
      <c r="L1163" s="126"/>
      <c r="M1163" s="126"/>
      <c r="N1163" s="126"/>
      <c r="O1163" s="128"/>
      <c r="P1163" s="126">
        <v>325</v>
      </c>
      <c r="Q1163" s="126"/>
      <c r="R1163" s="127"/>
      <c r="S1163" s="126"/>
      <c r="T1163" s="126"/>
      <c r="U1163" s="126"/>
      <c r="V1163" s="128"/>
      <c r="W1163" s="126"/>
      <c r="X1163" s="126"/>
      <c r="Y1163" s="127"/>
      <c r="Z1163" s="126"/>
      <c r="AA1163" s="126"/>
      <c r="AB1163" s="126"/>
      <c r="AC1163" s="127"/>
      <c r="AD1163" s="126"/>
      <c r="AE1163" s="126"/>
      <c r="AF1163" s="126"/>
      <c r="AG1163" s="126"/>
      <c r="AH1163" s="128"/>
    </row>
    <row r="1164" spans="6:34" x14ac:dyDescent="0.25">
      <c r="F1164" s="67">
        <f t="shared" si="18"/>
        <v>1158</v>
      </c>
      <c r="G1164" s="131"/>
      <c r="H1164" s="130"/>
      <c r="I1164" s="130"/>
      <c r="J1164" s="130"/>
      <c r="K1164" s="126"/>
      <c r="L1164" s="126"/>
      <c r="M1164" s="126"/>
      <c r="N1164" s="126"/>
      <c r="O1164" s="128"/>
      <c r="P1164" s="126">
        <v>325</v>
      </c>
      <c r="Q1164" s="126"/>
      <c r="R1164" s="127"/>
      <c r="S1164" s="126"/>
      <c r="T1164" s="126"/>
      <c r="U1164" s="126"/>
      <c r="V1164" s="128"/>
      <c r="W1164" s="126"/>
      <c r="X1164" s="126"/>
      <c r="Y1164" s="127"/>
      <c r="Z1164" s="126"/>
      <c r="AA1164" s="126"/>
      <c r="AB1164" s="126"/>
      <c r="AC1164" s="127"/>
      <c r="AD1164" s="126"/>
      <c r="AE1164" s="126"/>
      <c r="AF1164" s="126"/>
      <c r="AG1164" s="126"/>
      <c r="AH1164" s="128"/>
    </row>
    <row r="1165" spans="6:34" x14ac:dyDescent="0.25">
      <c r="F1165" s="67">
        <f t="shared" si="18"/>
        <v>1159</v>
      </c>
      <c r="G1165" s="131"/>
      <c r="H1165" s="130"/>
      <c r="I1165" s="130"/>
      <c r="J1165" s="130"/>
      <c r="K1165" s="126"/>
      <c r="L1165" s="126"/>
      <c r="M1165" s="126"/>
      <c r="N1165" s="126"/>
      <c r="O1165" s="128"/>
      <c r="P1165" s="126">
        <v>323</v>
      </c>
      <c r="Q1165" s="126"/>
      <c r="R1165" s="127"/>
      <c r="S1165" s="126"/>
      <c r="T1165" s="126"/>
      <c r="U1165" s="126"/>
      <c r="V1165" s="128"/>
      <c r="W1165" s="126"/>
      <c r="X1165" s="126"/>
      <c r="Y1165" s="127"/>
      <c r="Z1165" s="126"/>
      <c r="AA1165" s="126"/>
      <c r="AB1165" s="126"/>
      <c r="AC1165" s="127"/>
      <c r="AD1165" s="126"/>
      <c r="AE1165" s="126"/>
      <c r="AF1165" s="126"/>
      <c r="AG1165" s="126"/>
      <c r="AH1165" s="128"/>
    </row>
    <row r="1166" spans="6:34" x14ac:dyDescent="0.25">
      <c r="F1166" s="67">
        <f t="shared" si="18"/>
        <v>1160</v>
      </c>
      <c r="G1166" s="131"/>
      <c r="H1166" s="130"/>
      <c r="I1166" s="130"/>
      <c r="J1166" s="130"/>
      <c r="K1166" s="126"/>
      <c r="L1166" s="126"/>
      <c r="M1166" s="126"/>
      <c r="N1166" s="126"/>
      <c r="O1166" s="128"/>
      <c r="P1166" s="126">
        <v>322</v>
      </c>
      <c r="Q1166" s="126"/>
      <c r="R1166" s="127"/>
      <c r="S1166" s="126"/>
      <c r="T1166" s="126"/>
      <c r="U1166" s="126"/>
      <c r="V1166" s="128"/>
      <c r="W1166" s="126"/>
      <c r="X1166" s="126"/>
      <c r="Y1166" s="127"/>
      <c r="Z1166" s="126"/>
      <c r="AA1166" s="126"/>
      <c r="AB1166" s="126"/>
      <c r="AC1166" s="127"/>
      <c r="AD1166" s="126"/>
      <c r="AE1166" s="126"/>
      <c r="AF1166" s="126"/>
      <c r="AG1166" s="126"/>
      <c r="AH1166" s="128"/>
    </row>
    <row r="1167" spans="6:34" x14ac:dyDescent="0.25">
      <c r="F1167" s="67">
        <f t="shared" si="18"/>
        <v>1161</v>
      </c>
      <c r="G1167" s="131"/>
      <c r="H1167" s="130"/>
      <c r="I1167" s="130"/>
      <c r="J1167" s="130"/>
      <c r="K1167" s="126"/>
      <c r="L1167" s="126"/>
      <c r="M1167" s="126"/>
      <c r="N1167" s="126"/>
      <c r="O1167" s="128"/>
      <c r="P1167" s="126">
        <v>322</v>
      </c>
      <c r="Q1167" s="126"/>
      <c r="R1167" s="127"/>
      <c r="S1167" s="126"/>
      <c r="T1167" s="126"/>
      <c r="U1167" s="126"/>
      <c r="V1167" s="128"/>
      <c r="W1167" s="126"/>
      <c r="X1167" s="126"/>
      <c r="Y1167" s="127"/>
      <c r="Z1167" s="126"/>
      <c r="AA1167" s="126"/>
      <c r="AB1167" s="126"/>
      <c r="AC1167" s="127"/>
      <c r="AD1167" s="126"/>
      <c r="AE1167" s="126"/>
      <c r="AF1167" s="126"/>
      <c r="AG1167" s="126"/>
      <c r="AH1167" s="128"/>
    </row>
    <row r="1168" spans="6:34" x14ac:dyDescent="0.25">
      <c r="F1168" s="67">
        <f t="shared" si="18"/>
        <v>1162</v>
      </c>
      <c r="G1168" s="131"/>
      <c r="H1168" s="130"/>
      <c r="I1168" s="130"/>
      <c r="J1168" s="130"/>
      <c r="K1168" s="126"/>
      <c r="L1168" s="126"/>
      <c r="M1168" s="126"/>
      <c r="N1168" s="126"/>
      <c r="O1168" s="128"/>
      <c r="P1168" s="126">
        <v>321</v>
      </c>
      <c r="Q1168" s="126"/>
      <c r="R1168" s="127"/>
      <c r="S1168" s="126"/>
      <c r="T1168" s="126"/>
      <c r="U1168" s="126"/>
      <c r="V1168" s="128"/>
      <c r="W1168" s="126"/>
      <c r="X1168" s="126"/>
      <c r="Y1168" s="127"/>
      <c r="Z1168" s="126"/>
      <c r="AA1168" s="126"/>
      <c r="AB1168" s="126"/>
      <c r="AC1168" s="127"/>
      <c r="AD1168" s="126"/>
      <c r="AE1168" s="126"/>
      <c r="AF1168" s="126"/>
      <c r="AG1168" s="126"/>
      <c r="AH1168" s="128"/>
    </row>
    <row r="1169" spans="6:34" x14ac:dyDescent="0.25">
      <c r="F1169" s="67">
        <f t="shared" si="18"/>
        <v>1163</v>
      </c>
      <c r="G1169" s="131"/>
      <c r="H1169" s="130"/>
      <c r="I1169" s="130"/>
      <c r="J1169" s="130"/>
      <c r="K1169" s="126"/>
      <c r="L1169" s="126"/>
      <c r="M1169" s="126"/>
      <c r="N1169" s="126"/>
      <c r="O1169" s="128"/>
      <c r="P1169" s="126">
        <v>318</v>
      </c>
      <c r="Q1169" s="126"/>
      <c r="R1169" s="127"/>
      <c r="S1169" s="126"/>
      <c r="T1169" s="126"/>
      <c r="U1169" s="126"/>
      <c r="V1169" s="128"/>
      <c r="W1169" s="126"/>
      <c r="X1169" s="126"/>
      <c r="Y1169" s="127"/>
      <c r="Z1169" s="126"/>
      <c r="AA1169" s="126"/>
      <c r="AB1169" s="126"/>
      <c r="AC1169" s="127"/>
      <c r="AD1169" s="126"/>
      <c r="AE1169" s="126"/>
      <c r="AF1169" s="126"/>
      <c r="AG1169" s="126"/>
      <c r="AH1169" s="128"/>
    </row>
    <row r="1170" spans="6:34" x14ac:dyDescent="0.25">
      <c r="F1170" s="67">
        <f t="shared" si="18"/>
        <v>1164</v>
      </c>
      <c r="G1170" s="131"/>
      <c r="H1170" s="130"/>
      <c r="I1170" s="130"/>
      <c r="J1170" s="130"/>
      <c r="K1170" s="126"/>
      <c r="L1170" s="126"/>
      <c r="M1170" s="126"/>
      <c r="N1170" s="126"/>
      <c r="O1170" s="128"/>
      <c r="P1170" s="126">
        <v>316</v>
      </c>
      <c r="Q1170" s="126"/>
      <c r="R1170" s="127"/>
      <c r="S1170" s="126"/>
      <c r="T1170" s="126"/>
      <c r="U1170" s="126"/>
      <c r="V1170" s="128"/>
      <c r="W1170" s="126"/>
      <c r="X1170" s="126"/>
      <c r="Y1170" s="127"/>
      <c r="Z1170" s="126"/>
      <c r="AA1170" s="126"/>
      <c r="AB1170" s="126"/>
      <c r="AC1170" s="127"/>
      <c r="AD1170" s="126"/>
      <c r="AE1170" s="126"/>
      <c r="AF1170" s="126"/>
      <c r="AG1170" s="126"/>
      <c r="AH1170" s="128"/>
    </row>
    <row r="1171" spans="6:34" x14ac:dyDescent="0.25">
      <c r="F1171" s="67">
        <f t="shared" si="18"/>
        <v>1165</v>
      </c>
      <c r="G1171" s="131"/>
      <c r="H1171" s="130"/>
      <c r="I1171" s="130"/>
      <c r="J1171" s="130"/>
      <c r="K1171" s="126"/>
      <c r="L1171" s="126"/>
      <c r="M1171" s="126"/>
      <c r="N1171" s="126"/>
      <c r="O1171" s="128"/>
      <c r="P1171" s="126">
        <v>316</v>
      </c>
      <c r="Q1171" s="126"/>
      <c r="R1171" s="127"/>
      <c r="S1171" s="126"/>
      <c r="T1171" s="126"/>
      <c r="U1171" s="126"/>
      <c r="V1171" s="128"/>
      <c r="W1171" s="126"/>
      <c r="X1171" s="126"/>
      <c r="Y1171" s="127"/>
      <c r="Z1171" s="126"/>
      <c r="AA1171" s="126"/>
      <c r="AB1171" s="126"/>
      <c r="AC1171" s="127"/>
      <c r="AD1171" s="126"/>
      <c r="AE1171" s="126"/>
      <c r="AF1171" s="126"/>
      <c r="AG1171" s="126"/>
      <c r="AH1171" s="128"/>
    </row>
    <row r="1172" spans="6:34" x14ac:dyDescent="0.25">
      <c r="F1172" s="67">
        <f t="shared" si="18"/>
        <v>1166</v>
      </c>
      <c r="G1172" s="131"/>
      <c r="H1172" s="130"/>
      <c r="I1172" s="130"/>
      <c r="J1172" s="130"/>
      <c r="K1172" s="126"/>
      <c r="L1172" s="126"/>
      <c r="M1172" s="126"/>
      <c r="N1172" s="126"/>
      <c r="O1172" s="128"/>
      <c r="P1172" s="126">
        <v>312</v>
      </c>
      <c r="Q1172" s="126"/>
      <c r="R1172" s="127"/>
      <c r="S1172" s="126"/>
      <c r="T1172" s="126"/>
      <c r="U1172" s="126"/>
      <c r="V1172" s="128"/>
      <c r="W1172" s="126"/>
      <c r="X1172" s="126"/>
      <c r="Y1172" s="127"/>
      <c r="Z1172" s="126"/>
      <c r="AA1172" s="126"/>
      <c r="AB1172" s="126"/>
      <c r="AC1172" s="127"/>
      <c r="AD1172" s="126"/>
      <c r="AE1172" s="126"/>
      <c r="AF1172" s="126"/>
      <c r="AG1172" s="126"/>
      <c r="AH1172" s="128"/>
    </row>
    <row r="1173" spans="6:34" x14ac:dyDescent="0.25">
      <c r="F1173" s="67">
        <f t="shared" si="18"/>
        <v>1167</v>
      </c>
      <c r="G1173" s="131"/>
      <c r="H1173" s="130"/>
      <c r="I1173" s="130"/>
      <c r="J1173" s="130"/>
      <c r="K1173" s="126"/>
      <c r="L1173" s="126"/>
      <c r="M1173" s="126"/>
      <c r="N1173" s="126"/>
      <c r="O1173" s="128"/>
      <c r="P1173" s="126">
        <v>310</v>
      </c>
      <c r="Q1173" s="126"/>
      <c r="R1173" s="127"/>
      <c r="S1173" s="126"/>
      <c r="T1173" s="126"/>
      <c r="U1173" s="126"/>
      <c r="V1173" s="128"/>
      <c r="W1173" s="126"/>
      <c r="X1173" s="126"/>
      <c r="Y1173" s="127"/>
      <c r="Z1173" s="126"/>
      <c r="AA1173" s="126"/>
      <c r="AB1173" s="126"/>
      <c r="AC1173" s="127"/>
      <c r="AD1173" s="126"/>
      <c r="AE1173" s="126"/>
      <c r="AF1173" s="126"/>
      <c r="AG1173" s="126"/>
      <c r="AH1173" s="128"/>
    </row>
    <row r="1174" spans="6:34" x14ac:dyDescent="0.25">
      <c r="F1174" s="67">
        <f t="shared" si="18"/>
        <v>1168</v>
      </c>
      <c r="G1174" s="131"/>
      <c r="H1174" s="130"/>
      <c r="I1174" s="130"/>
      <c r="J1174" s="130"/>
      <c r="K1174" s="126"/>
      <c r="L1174" s="126"/>
      <c r="M1174" s="126"/>
      <c r="N1174" s="126"/>
      <c r="O1174" s="128"/>
      <c r="P1174" s="126">
        <v>310</v>
      </c>
      <c r="Q1174" s="126"/>
      <c r="R1174" s="127"/>
      <c r="S1174" s="126"/>
      <c r="T1174" s="126"/>
      <c r="U1174" s="126"/>
      <c r="V1174" s="128"/>
      <c r="W1174" s="126"/>
      <c r="X1174" s="126"/>
      <c r="Y1174" s="127"/>
      <c r="Z1174" s="126"/>
      <c r="AA1174" s="126"/>
      <c r="AB1174" s="126"/>
      <c r="AC1174" s="127"/>
      <c r="AD1174" s="126"/>
      <c r="AE1174" s="126"/>
      <c r="AF1174" s="126"/>
      <c r="AG1174" s="126"/>
      <c r="AH1174" s="128"/>
    </row>
    <row r="1175" spans="6:34" x14ac:dyDescent="0.25">
      <c r="F1175" s="67">
        <f t="shared" si="18"/>
        <v>1169</v>
      </c>
      <c r="G1175" s="131"/>
      <c r="H1175" s="130"/>
      <c r="I1175" s="130"/>
      <c r="J1175" s="130"/>
      <c r="K1175" s="126"/>
      <c r="L1175" s="126"/>
      <c r="M1175" s="126"/>
      <c r="N1175" s="126"/>
      <c r="O1175" s="128"/>
      <c r="P1175" s="126">
        <v>310</v>
      </c>
      <c r="Q1175" s="126"/>
      <c r="R1175" s="127"/>
      <c r="S1175" s="126"/>
      <c r="T1175" s="126"/>
      <c r="U1175" s="126"/>
      <c r="V1175" s="128"/>
      <c r="W1175" s="126"/>
      <c r="X1175" s="126"/>
      <c r="Y1175" s="127"/>
      <c r="Z1175" s="126"/>
      <c r="AA1175" s="126"/>
      <c r="AB1175" s="126"/>
      <c r="AC1175" s="127"/>
      <c r="AD1175" s="126"/>
      <c r="AE1175" s="126"/>
      <c r="AF1175" s="126"/>
      <c r="AG1175" s="126"/>
      <c r="AH1175" s="128"/>
    </row>
    <row r="1176" spans="6:34" x14ac:dyDescent="0.25">
      <c r="F1176" s="67">
        <f t="shared" si="18"/>
        <v>1170</v>
      </c>
      <c r="G1176" s="131"/>
      <c r="H1176" s="130"/>
      <c r="I1176" s="130"/>
      <c r="J1176" s="130"/>
      <c r="K1176" s="126"/>
      <c r="L1176" s="126"/>
      <c r="M1176" s="126"/>
      <c r="N1176" s="126"/>
      <c r="O1176" s="128"/>
      <c r="P1176" s="126">
        <v>309</v>
      </c>
      <c r="Q1176" s="126"/>
      <c r="R1176" s="127"/>
      <c r="S1176" s="126"/>
      <c r="T1176" s="126"/>
      <c r="U1176" s="126"/>
      <c r="V1176" s="128"/>
      <c r="W1176" s="126"/>
      <c r="X1176" s="126"/>
      <c r="Y1176" s="127"/>
      <c r="Z1176" s="126"/>
      <c r="AA1176" s="126"/>
      <c r="AB1176" s="126"/>
      <c r="AC1176" s="127"/>
      <c r="AD1176" s="126"/>
      <c r="AE1176" s="126"/>
      <c r="AF1176" s="126"/>
      <c r="AG1176" s="126"/>
      <c r="AH1176" s="128"/>
    </row>
    <row r="1177" spans="6:34" x14ac:dyDescent="0.25">
      <c r="F1177" s="67">
        <f t="shared" si="18"/>
        <v>1171</v>
      </c>
      <c r="G1177" s="131"/>
      <c r="H1177" s="130"/>
      <c r="I1177" s="130"/>
      <c r="J1177" s="130"/>
      <c r="K1177" s="126"/>
      <c r="L1177" s="126"/>
      <c r="M1177" s="126"/>
      <c r="N1177" s="126"/>
      <c r="O1177" s="128"/>
      <c r="P1177" s="126">
        <v>309</v>
      </c>
      <c r="Q1177" s="126"/>
      <c r="R1177" s="127"/>
      <c r="S1177" s="126"/>
      <c r="T1177" s="126"/>
      <c r="U1177" s="126"/>
      <c r="V1177" s="128"/>
      <c r="W1177" s="126"/>
      <c r="X1177" s="126"/>
      <c r="Y1177" s="127"/>
      <c r="Z1177" s="126"/>
      <c r="AA1177" s="126"/>
      <c r="AB1177" s="126"/>
      <c r="AC1177" s="127"/>
      <c r="AD1177" s="126"/>
      <c r="AE1177" s="126"/>
      <c r="AF1177" s="126"/>
      <c r="AG1177" s="126"/>
      <c r="AH1177" s="128"/>
    </row>
    <row r="1178" spans="6:34" x14ac:dyDescent="0.25">
      <c r="F1178" s="67">
        <f t="shared" si="18"/>
        <v>1172</v>
      </c>
      <c r="G1178" s="131"/>
      <c r="H1178" s="130"/>
      <c r="I1178" s="130"/>
      <c r="J1178" s="130"/>
      <c r="K1178" s="126"/>
      <c r="L1178" s="126"/>
      <c r="M1178" s="126"/>
      <c r="N1178" s="126"/>
      <c r="O1178" s="128"/>
      <c r="P1178" s="126">
        <v>308</v>
      </c>
      <c r="Q1178" s="126"/>
      <c r="R1178" s="127"/>
      <c r="S1178" s="126"/>
      <c r="T1178" s="126"/>
      <c r="U1178" s="126"/>
      <c r="V1178" s="128"/>
      <c r="W1178" s="126"/>
      <c r="X1178" s="126"/>
      <c r="Y1178" s="127"/>
      <c r="Z1178" s="126"/>
      <c r="AA1178" s="126"/>
      <c r="AB1178" s="126"/>
      <c r="AC1178" s="127"/>
      <c r="AD1178" s="126"/>
      <c r="AE1178" s="126"/>
      <c r="AF1178" s="126"/>
      <c r="AG1178" s="126"/>
      <c r="AH1178" s="128"/>
    </row>
    <row r="1179" spans="6:34" x14ac:dyDescent="0.25">
      <c r="F1179" s="67">
        <f t="shared" si="18"/>
        <v>1173</v>
      </c>
      <c r="G1179" s="131"/>
      <c r="H1179" s="130"/>
      <c r="I1179" s="130"/>
      <c r="J1179" s="130"/>
      <c r="K1179" s="126"/>
      <c r="L1179" s="126"/>
      <c r="M1179" s="126"/>
      <c r="N1179" s="126"/>
      <c r="O1179" s="128"/>
      <c r="P1179" s="126">
        <v>308</v>
      </c>
      <c r="Q1179" s="126"/>
      <c r="R1179" s="127"/>
      <c r="S1179" s="126"/>
      <c r="T1179" s="126"/>
      <c r="U1179" s="126"/>
      <c r="V1179" s="128"/>
      <c r="W1179" s="126"/>
      <c r="X1179" s="126"/>
      <c r="Y1179" s="127"/>
      <c r="Z1179" s="126"/>
      <c r="AA1179" s="126"/>
      <c r="AB1179" s="126"/>
      <c r="AC1179" s="127"/>
      <c r="AD1179" s="126"/>
      <c r="AE1179" s="126"/>
      <c r="AF1179" s="126"/>
      <c r="AG1179" s="126"/>
      <c r="AH1179" s="128"/>
    </row>
    <row r="1180" spans="6:34" x14ac:dyDescent="0.25">
      <c r="F1180" s="67">
        <f t="shared" si="18"/>
        <v>1174</v>
      </c>
      <c r="G1180" s="131"/>
      <c r="H1180" s="130"/>
      <c r="I1180" s="130"/>
      <c r="J1180" s="130"/>
      <c r="K1180" s="126"/>
      <c r="L1180" s="126"/>
      <c r="M1180" s="126"/>
      <c r="N1180" s="126"/>
      <c r="O1180" s="128"/>
      <c r="P1180" s="126">
        <v>308</v>
      </c>
      <c r="Q1180" s="126"/>
      <c r="R1180" s="127"/>
      <c r="S1180" s="126"/>
      <c r="T1180" s="126"/>
      <c r="U1180" s="126"/>
      <c r="V1180" s="128"/>
      <c r="W1180" s="126"/>
      <c r="X1180" s="126"/>
      <c r="Y1180" s="127"/>
      <c r="Z1180" s="126"/>
      <c r="AA1180" s="126"/>
      <c r="AB1180" s="126"/>
      <c r="AC1180" s="127"/>
      <c r="AD1180" s="126"/>
      <c r="AE1180" s="126"/>
      <c r="AF1180" s="126"/>
      <c r="AG1180" s="126"/>
      <c r="AH1180" s="128"/>
    </row>
    <row r="1181" spans="6:34" x14ac:dyDescent="0.25">
      <c r="F1181" s="67">
        <f t="shared" si="18"/>
        <v>1175</v>
      </c>
      <c r="G1181" s="131"/>
      <c r="H1181" s="130"/>
      <c r="I1181" s="130"/>
      <c r="J1181" s="130"/>
      <c r="K1181" s="126"/>
      <c r="L1181" s="126"/>
      <c r="M1181" s="126"/>
      <c r="N1181" s="126"/>
      <c r="O1181" s="128"/>
      <c r="P1181" s="126">
        <v>307</v>
      </c>
      <c r="Q1181" s="126"/>
      <c r="R1181" s="127"/>
      <c r="S1181" s="126"/>
      <c r="T1181" s="126"/>
      <c r="U1181" s="126"/>
      <c r="V1181" s="128"/>
      <c r="W1181" s="126"/>
      <c r="X1181" s="126"/>
      <c r="Y1181" s="127"/>
      <c r="Z1181" s="126"/>
      <c r="AA1181" s="126"/>
      <c r="AB1181" s="126"/>
      <c r="AC1181" s="127"/>
      <c r="AD1181" s="126"/>
      <c r="AE1181" s="126"/>
      <c r="AF1181" s="126"/>
      <c r="AG1181" s="126"/>
      <c r="AH1181" s="128"/>
    </row>
    <row r="1182" spans="6:34" x14ac:dyDescent="0.25">
      <c r="F1182" s="67">
        <f t="shared" si="18"/>
        <v>1176</v>
      </c>
      <c r="G1182" s="131"/>
      <c r="H1182" s="130"/>
      <c r="I1182" s="130"/>
      <c r="J1182" s="130"/>
      <c r="K1182" s="126"/>
      <c r="L1182" s="126"/>
      <c r="M1182" s="126"/>
      <c r="N1182" s="126"/>
      <c r="O1182" s="128"/>
      <c r="P1182" s="126">
        <v>307</v>
      </c>
      <c r="Q1182" s="126"/>
      <c r="R1182" s="127"/>
      <c r="S1182" s="126"/>
      <c r="T1182" s="126"/>
      <c r="U1182" s="126"/>
      <c r="V1182" s="128"/>
      <c r="W1182" s="126"/>
      <c r="X1182" s="126"/>
      <c r="Y1182" s="127"/>
      <c r="Z1182" s="126"/>
      <c r="AA1182" s="126"/>
      <c r="AB1182" s="126"/>
      <c r="AC1182" s="127"/>
      <c r="AD1182" s="126"/>
      <c r="AE1182" s="126"/>
      <c r="AF1182" s="126"/>
      <c r="AG1182" s="126"/>
      <c r="AH1182" s="128"/>
    </row>
    <row r="1183" spans="6:34" x14ac:dyDescent="0.25">
      <c r="F1183" s="67">
        <f t="shared" si="18"/>
        <v>1177</v>
      </c>
      <c r="G1183" s="131"/>
      <c r="H1183" s="130"/>
      <c r="I1183" s="130"/>
      <c r="J1183" s="130"/>
      <c r="K1183" s="126"/>
      <c r="L1183" s="126"/>
      <c r="M1183" s="126"/>
      <c r="N1183" s="126"/>
      <c r="O1183" s="128"/>
      <c r="P1183" s="126">
        <v>307</v>
      </c>
      <c r="Q1183" s="126"/>
      <c r="R1183" s="127"/>
      <c r="S1183" s="126"/>
      <c r="T1183" s="126"/>
      <c r="U1183" s="126"/>
      <c r="V1183" s="128"/>
      <c r="W1183" s="126"/>
      <c r="X1183" s="126"/>
      <c r="Y1183" s="127"/>
      <c r="Z1183" s="126"/>
      <c r="AA1183" s="126"/>
      <c r="AB1183" s="126"/>
      <c r="AC1183" s="127"/>
      <c r="AD1183" s="126"/>
      <c r="AE1183" s="126"/>
      <c r="AF1183" s="126"/>
      <c r="AG1183" s="126"/>
      <c r="AH1183" s="128"/>
    </row>
    <row r="1184" spans="6:34" x14ac:dyDescent="0.25">
      <c r="F1184" s="67">
        <f t="shared" si="18"/>
        <v>1178</v>
      </c>
      <c r="G1184" s="131"/>
      <c r="H1184" s="130"/>
      <c r="I1184" s="130"/>
      <c r="J1184" s="130"/>
      <c r="K1184" s="126"/>
      <c r="L1184" s="126"/>
      <c r="M1184" s="126"/>
      <c r="N1184" s="126"/>
      <c r="O1184" s="128"/>
      <c r="P1184" s="126">
        <v>305</v>
      </c>
      <c r="Q1184" s="126"/>
      <c r="R1184" s="127"/>
      <c r="S1184" s="126"/>
      <c r="T1184" s="126"/>
      <c r="U1184" s="126"/>
      <c r="V1184" s="128"/>
      <c r="W1184" s="126"/>
      <c r="X1184" s="126"/>
      <c r="Y1184" s="127"/>
      <c r="Z1184" s="126"/>
      <c r="AA1184" s="126"/>
      <c r="AB1184" s="126"/>
      <c r="AC1184" s="127"/>
      <c r="AD1184" s="126"/>
      <c r="AE1184" s="126"/>
      <c r="AF1184" s="126"/>
      <c r="AG1184" s="126"/>
      <c r="AH1184" s="128"/>
    </row>
    <row r="1185" spans="6:34" x14ac:dyDescent="0.25">
      <c r="F1185" s="67">
        <f t="shared" si="18"/>
        <v>1179</v>
      </c>
      <c r="G1185" s="131"/>
      <c r="H1185" s="130"/>
      <c r="I1185" s="130"/>
      <c r="J1185" s="130"/>
      <c r="K1185" s="126"/>
      <c r="L1185" s="126"/>
      <c r="M1185" s="126"/>
      <c r="N1185" s="126"/>
      <c r="O1185" s="128"/>
      <c r="P1185" s="126">
        <v>305</v>
      </c>
      <c r="Q1185" s="126"/>
      <c r="R1185" s="127"/>
      <c r="S1185" s="126"/>
      <c r="T1185" s="126"/>
      <c r="U1185" s="126"/>
      <c r="V1185" s="128"/>
      <c r="W1185" s="126"/>
      <c r="X1185" s="126"/>
      <c r="Y1185" s="127"/>
      <c r="Z1185" s="126"/>
      <c r="AA1185" s="126"/>
      <c r="AB1185" s="126"/>
      <c r="AC1185" s="127"/>
      <c r="AD1185" s="126"/>
      <c r="AE1185" s="126"/>
      <c r="AF1185" s="126"/>
      <c r="AG1185" s="126"/>
      <c r="AH1185" s="128"/>
    </row>
    <row r="1186" spans="6:34" x14ac:dyDescent="0.25">
      <c r="F1186" s="67">
        <f t="shared" si="18"/>
        <v>1180</v>
      </c>
      <c r="G1186" s="131"/>
      <c r="H1186" s="130"/>
      <c r="I1186" s="130"/>
      <c r="J1186" s="130"/>
      <c r="K1186" s="126"/>
      <c r="L1186" s="126"/>
      <c r="M1186" s="126"/>
      <c r="N1186" s="126"/>
      <c r="O1186" s="128"/>
      <c r="P1186" s="126">
        <v>303</v>
      </c>
      <c r="Q1186" s="126"/>
      <c r="R1186" s="127"/>
      <c r="S1186" s="126"/>
      <c r="T1186" s="126"/>
      <c r="U1186" s="126"/>
      <c r="V1186" s="128"/>
      <c r="W1186" s="126"/>
      <c r="X1186" s="126"/>
      <c r="Y1186" s="127"/>
      <c r="Z1186" s="126"/>
      <c r="AA1186" s="126"/>
      <c r="AB1186" s="126"/>
      <c r="AC1186" s="127"/>
      <c r="AD1186" s="126"/>
      <c r="AE1186" s="126"/>
      <c r="AF1186" s="126"/>
      <c r="AG1186" s="126"/>
      <c r="AH1186" s="128"/>
    </row>
    <row r="1187" spans="6:34" x14ac:dyDescent="0.25">
      <c r="F1187" s="67">
        <f t="shared" si="18"/>
        <v>1181</v>
      </c>
      <c r="G1187" s="131"/>
      <c r="H1187" s="130"/>
      <c r="I1187" s="130"/>
      <c r="J1187" s="130"/>
      <c r="K1187" s="126"/>
      <c r="L1187" s="126"/>
      <c r="M1187" s="126"/>
      <c r="N1187" s="126"/>
      <c r="O1187" s="128"/>
      <c r="P1187" s="126">
        <v>302</v>
      </c>
      <c r="Q1187" s="126"/>
      <c r="R1187" s="127"/>
      <c r="S1187" s="126"/>
      <c r="T1187" s="126"/>
      <c r="U1187" s="126"/>
      <c r="V1187" s="128"/>
      <c r="W1187" s="126"/>
      <c r="X1187" s="126"/>
      <c r="Y1187" s="127"/>
      <c r="Z1187" s="126"/>
      <c r="AA1187" s="126"/>
      <c r="AB1187" s="126"/>
      <c r="AC1187" s="127"/>
      <c r="AD1187" s="126"/>
      <c r="AE1187" s="126"/>
      <c r="AF1187" s="126"/>
      <c r="AG1187" s="126"/>
      <c r="AH1187" s="128"/>
    </row>
    <row r="1188" spans="6:34" x14ac:dyDescent="0.25">
      <c r="F1188" s="67">
        <f t="shared" si="18"/>
        <v>1182</v>
      </c>
      <c r="G1188" s="131"/>
      <c r="H1188" s="130"/>
      <c r="I1188" s="130"/>
      <c r="J1188" s="130"/>
      <c r="K1188" s="126"/>
      <c r="L1188" s="126"/>
      <c r="M1188" s="126"/>
      <c r="N1188" s="126"/>
      <c r="O1188" s="128"/>
      <c r="P1188" s="126">
        <v>301</v>
      </c>
      <c r="Q1188" s="126"/>
      <c r="R1188" s="127"/>
      <c r="S1188" s="126"/>
      <c r="T1188" s="126"/>
      <c r="U1188" s="126"/>
      <c r="V1188" s="128"/>
      <c r="W1188" s="126"/>
      <c r="X1188" s="126"/>
      <c r="Y1188" s="127"/>
      <c r="Z1188" s="126"/>
      <c r="AA1188" s="126"/>
      <c r="AB1188" s="126"/>
      <c r="AC1188" s="127"/>
      <c r="AD1188" s="126"/>
      <c r="AE1188" s="126"/>
      <c r="AF1188" s="126"/>
      <c r="AG1188" s="126"/>
      <c r="AH1188" s="128"/>
    </row>
    <row r="1189" spans="6:34" x14ac:dyDescent="0.25">
      <c r="F1189" s="67">
        <f t="shared" si="18"/>
        <v>1183</v>
      </c>
      <c r="G1189" s="131"/>
      <c r="H1189" s="130"/>
      <c r="I1189" s="130"/>
      <c r="J1189" s="130"/>
      <c r="K1189" s="126"/>
      <c r="L1189" s="126"/>
      <c r="M1189" s="126"/>
      <c r="N1189" s="126"/>
      <c r="O1189" s="128"/>
      <c r="P1189" s="126">
        <v>300</v>
      </c>
      <c r="Q1189" s="126"/>
      <c r="R1189" s="127"/>
      <c r="S1189" s="126"/>
      <c r="T1189" s="126"/>
      <c r="U1189" s="126"/>
      <c r="V1189" s="128"/>
      <c r="W1189" s="126"/>
      <c r="X1189" s="126"/>
      <c r="Y1189" s="127"/>
      <c r="Z1189" s="126"/>
      <c r="AA1189" s="126"/>
      <c r="AB1189" s="126"/>
      <c r="AC1189" s="127"/>
      <c r="AD1189" s="126"/>
      <c r="AE1189" s="126"/>
      <c r="AF1189" s="126"/>
      <c r="AG1189" s="126"/>
      <c r="AH1189" s="128"/>
    </row>
    <row r="1190" spans="6:34" x14ac:dyDescent="0.25">
      <c r="F1190" s="67">
        <f t="shared" si="18"/>
        <v>1184</v>
      </c>
      <c r="G1190" s="131"/>
      <c r="H1190" s="130"/>
      <c r="I1190" s="130"/>
      <c r="J1190" s="130"/>
      <c r="K1190" s="126"/>
      <c r="L1190" s="126"/>
      <c r="M1190" s="126"/>
      <c r="N1190" s="126"/>
      <c r="O1190" s="128"/>
      <c r="P1190" s="126">
        <v>300</v>
      </c>
      <c r="Q1190" s="126"/>
      <c r="R1190" s="127"/>
      <c r="S1190" s="126"/>
      <c r="T1190" s="126"/>
      <c r="U1190" s="126"/>
      <c r="V1190" s="128"/>
      <c r="W1190" s="126"/>
      <c r="X1190" s="126"/>
      <c r="Y1190" s="127"/>
      <c r="Z1190" s="126"/>
      <c r="AA1190" s="126"/>
      <c r="AB1190" s="126"/>
      <c r="AC1190" s="127"/>
      <c r="AD1190" s="126"/>
      <c r="AE1190" s="126"/>
      <c r="AF1190" s="126"/>
      <c r="AG1190" s="126"/>
      <c r="AH1190" s="128"/>
    </row>
    <row r="1191" spans="6:34" x14ac:dyDescent="0.25">
      <c r="F1191" s="67">
        <f t="shared" si="18"/>
        <v>1185</v>
      </c>
      <c r="G1191" s="131"/>
      <c r="H1191" s="130"/>
      <c r="I1191" s="130"/>
      <c r="J1191" s="130"/>
      <c r="K1191" s="126"/>
      <c r="L1191" s="126"/>
      <c r="M1191" s="126"/>
      <c r="N1191" s="126"/>
      <c r="O1191" s="128"/>
      <c r="P1191" s="126">
        <v>300</v>
      </c>
      <c r="Q1191" s="126"/>
      <c r="R1191" s="127"/>
      <c r="S1191" s="126"/>
      <c r="T1191" s="126"/>
      <c r="U1191" s="126"/>
      <c r="V1191" s="128"/>
      <c r="W1191" s="126"/>
      <c r="X1191" s="126"/>
      <c r="Y1191" s="127"/>
      <c r="Z1191" s="126"/>
      <c r="AA1191" s="126"/>
      <c r="AB1191" s="126"/>
      <c r="AC1191" s="127"/>
      <c r="AD1191" s="126"/>
      <c r="AE1191" s="126"/>
      <c r="AF1191" s="126"/>
      <c r="AG1191" s="126"/>
      <c r="AH1191" s="128"/>
    </row>
    <row r="1192" spans="6:34" x14ac:dyDescent="0.25">
      <c r="F1192" s="67">
        <f t="shared" si="18"/>
        <v>1186</v>
      </c>
      <c r="G1192" s="131"/>
      <c r="H1192" s="130"/>
      <c r="I1192" s="130"/>
      <c r="J1192" s="130"/>
      <c r="K1192" s="126"/>
      <c r="L1192" s="126"/>
      <c r="M1192" s="126"/>
      <c r="N1192" s="126"/>
      <c r="O1192" s="128"/>
      <c r="P1192" s="126">
        <v>297</v>
      </c>
      <c r="Q1192" s="126"/>
      <c r="R1192" s="127"/>
      <c r="S1192" s="126"/>
      <c r="T1192" s="126"/>
      <c r="U1192" s="126"/>
      <c r="V1192" s="128"/>
      <c r="W1192" s="126"/>
      <c r="X1192" s="126"/>
      <c r="Y1192" s="127"/>
      <c r="Z1192" s="126"/>
      <c r="AA1192" s="126"/>
      <c r="AB1192" s="126"/>
      <c r="AC1192" s="127"/>
      <c r="AD1192" s="126"/>
      <c r="AE1192" s="126"/>
      <c r="AF1192" s="126"/>
      <c r="AG1192" s="126"/>
      <c r="AH1192" s="128"/>
    </row>
    <row r="1193" spans="6:34" x14ac:dyDescent="0.25">
      <c r="F1193" s="67">
        <f t="shared" si="18"/>
        <v>1187</v>
      </c>
      <c r="G1193" s="131"/>
      <c r="H1193" s="130"/>
      <c r="I1193" s="130"/>
      <c r="J1193" s="130"/>
      <c r="K1193" s="126"/>
      <c r="L1193" s="126"/>
      <c r="M1193" s="126"/>
      <c r="N1193" s="126"/>
      <c r="O1193" s="128"/>
      <c r="P1193" s="126">
        <v>297</v>
      </c>
      <c r="Q1193" s="126"/>
      <c r="R1193" s="127"/>
      <c r="S1193" s="126"/>
      <c r="T1193" s="126"/>
      <c r="U1193" s="126"/>
      <c r="V1193" s="128"/>
      <c r="W1193" s="126"/>
      <c r="X1193" s="126"/>
      <c r="Y1193" s="127"/>
      <c r="Z1193" s="126"/>
      <c r="AA1193" s="126"/>
      <c r="AB1193" s="126"/>
      <c r="AC1193" s="127"/>
      <c r="AD1193" s="126"/>
      <c r="AE1193" s="126"/>
      <c r="AF1193" s="126"/>
      <c r="AG1193" s="126"/>
      <c r="AH1193" s="128"/>
    </row>
    <row r="1194" spans="6:34" x14ac:dyDescent="0.25">
      <c r="F1194" s="67">
        <f t="shared" si="18"/>
        <v>1188</v>
      </c>
      <c r="G1194" s="131"/>
      <c r="H1194" s="130"/>
      <c r="I1194" s="130"/>
      <c r="J1194" s="130"/>
      <c r="K1194" s="126"/>
      <c r="L1194" s="126"/>
      <c r="M1194" s="126"/>
      <c r="N1194" s="126"/>
      <c r="O1194" s="128"/>
      <c r="P1194" s="126">
        <v>296</v>
      </c>
      <c r="Q1194" s="126"/>
      <c r="R1194" s="127"/>
      <c r="S1194" s="126"/>
      <c r="T1194" s="126"/>
      <c r="U1194" s="126"/>
      <c r="V1194" s="128"/>
      <c r="W1194" s="126"/>
      <c r="X1194" s="126"/>
      <c r="Y1194" s="127"/>
      <c r="Z1194" s="126"/>
      <c r="AA1194" s="126"/>
      <c r="AB1194" s="126"/>
      <c r="AC1194" s="127"/>
      <c r="AD1194" s="126"/>
      <c r="AE1194" s="126"/>
      <c r="AF1194" s="126"/>
      <c r="AG1194" s="126"/>
      <c r="AH1194" s="128"/>
    </row>
    <row r="1195" spans="6:34" x14ac:dyDescent="0.25">
      <c r="F1195" s="67">
        <f t="shared" si="18"/>
        <v>1189</v>
      </c>
      <c r="G1195" s="131"/>
      <c r="H1195" s="130"/>
      <c r="I1195" s="130"/>
      <c r="J1195" s="130"/>
      <c r="K1195" s="126"/>
      <c r="L1195" s="126"/>
      <c r="M1195" s="126"/>
      <c r="N1195" s="126"/>
      <c r="O1195" s="128"/>
      <c r="P1195" s="126">
        <v>296</v>
      </c>
      <c r="Q1195" s="126"/>
      <c r="R1195" s="127"/>
      <c r="S1195" s="126"/>
      <c r="T1195" s="126"/>
      <c r="U1195" s="126"/>
      <c r="V1195" s="128"/>
      <c r="W1195" s="126"/>
      <c r="X1195" s="126"/>
      <c r="Y1195" s="127"/>
      <c r="Z1195" s="126"/>
      <c r="AA1195" s="126"/>
      <c r="AB1195" s="126"/>
      <c r="AC1195" s="127"/>
      <c r="AD1195" s="126"/>
      <c r="AE1195" s="126"/>
      <c r="AF1195" s="126"/>
      <c r="AG1195" s="126"/>
      <c r="AH1195" s="128"/>
    </row>
    <row r="1196" spans="6:34" x14ac:dyDescent="0.25">
      <c r="F1196" s="67">
        <f t="shared" si="18"/>
        <v>1190</v>
      </c>
      <c r="G1196" s="131"/>
      <c r="H1196" s="130"/>
      <c r="I1196" s="130"/>
      <c r="J1196" s="130"/>
      <c r="K1196" s="126"/>
      <c r="L1196" s="126"/>
      <c r="M1196" s="126"/>
      <c r="N1196" s="126"/>
      <c r="O1196" s="128"/>
      <c r="P1196" s="126">
        <v>296</v>
      </c>
      <c r="Q1196" s="126"/>
      <c r="R1196" s="127"/>
      <c r="S1196" s="126"/>
      <c r="T1196" s="126"/>
      <c r="U1196" s="126"/>
      <c r="V1196" s="128"/>
      <c r="W1196" s="126"/>
      <c r="X1196" s="126"/>
      <c r="Y1196" s="127"/>
      <c r="Z1196" s="126"/>
      <c r="AA1196" s="126"/>
      <c r="AB1196" s="126"/>
      <c r="AC1196" s="127"/>
      <c r="AD1196" s="126"/>
      <c r="AE1196" s="126"/>
      <c r="AF1196" s="126"/>
      <c r="AG1196" s="126"/>
      <c r="AH1196" s="128"/>
    </row>
    <row r="1197" spans="6:34" x14ac:dyDescent="0.25">
      <c r="F1197" s="67">
        <f t="shared" si="18"/>
        <v>1191</v>
      </c>
      <c r="G1197" s="131"/>
      <c r="H1197" s="130"/>
      <c r="I1197" s="130"/>
      <c r="J1197" s="130"/>
      <c r="K1197" s="126"/>
      <c r="L1197" s="126"/>
      <c r="M1197" s="126"/>
      <c r="N1197" s="126"/>
      <c r="O1197" s="128"/>
      <c r="P1197" s="126">
        <v>296</v>
      </c>
      <c r="Q1197" s="126"/>
      <c r="R1197" s="127"/>
      <c r="S1197" s="126"/>
      <c r="T1197" s="126"/>
      <c r="U1197" s="126"/>
      <c r="V1197" s="128"/>
      <c r="W1197" s="126"/>
      <c r="X1197" s="126"/>
      <c r="Y1197" s="127"/>
      <c r="Z1197" s="126"/>
      <c r="AA1197" s="126"/>
      <c r="AB1197" s="126"/>
      <c r="AC1197" s="127"/>
      <c r="AD1197" s="126"/>
      <c r="AE1197" s="126"/>
      <c r="AF1197" s="126"/>
      <c r="AG1197" s="126"/>
      <c r="AH1197" s="128"/>
    </row>
    <row r="1198" spans="6:34" x14ac:dyDescent="0.25">
      <c r="F1198" s="67">
        <f t="shared" si="18"/>
        <v>1192</v>
      </c>
      <c r="G1198" s="131"/>
      <c r="H1198" s="130"/>
      <c r="I1198" s="130"/>
      <c r="J1198" s="130"/>
      <c r="K1198" s="126"/>
      <c r="L1198" s="126"/>
      <c r="M1198" s="126"/>
      <c r="N1198" s="126"/>
      <c r="O1198" s="128"/>
      <c r="P1198" s="126">
        <v>295</v>
      </c>
      <c r="Q1198" s="126"/>
      <c r="R1198" s="127"/>
      <c r="S1198" s="126"/>
      <c r="T1198" s="126"/>
      <c r="U1198" s="126"/>
      <c r="V1198" s="128"/>
      <c r="W1198" s="126"/>
      <c r="X1198" s="126"/>
      <c r="Y1198" s="127"/>
      <c r="Z1198" s="126"/>
      <c r="AA1198" s="126"/>
      <c r="AB1198" s="126"/>
      <c r="AC1198" s="127"/>
      <c r="AD1198" s="126"/>
      <c r="AE1198" s="126"/>
      <c r="AF1198" s="126"/>
      <c r="AG1198" s="126"/>
      <c r="AH1198" s="128"/>
    </row>
    <row r="1199" spans="6:34" x14ac:dyDescent="0.25">
      <c r="F1199" s="67">
        <f t="shared" si="18"/>
        <v>1193</v>
      </c>
      <c r="G1199" s="131"/>
      <c r="H1199" s="130"/>
      <c r="I1199" s="130"/>
      <c r="J1199" s="130"/>
      <c r="K1199" s="126"/>
      <c r="L1199" s="126"/>
      <c r="M1199" s="126"/>
      <c r="N1199" s="126"/>
      <c r="O1199" s="128"/>
      <c r="P1199" s="126">
        <v>294</v>
      </c>
      <c r="Q1199" s="126"/>
      <c r="R1199" s="127"/>
      <c r="S1199" s="126"/>
      <c r="T1199" s="126"/>
      <c r="U1199" s="126"/>
      <c r="V1199" s="128"/>
      <c r="W1199" s="126"/>
      <c r="X1199" s="126"/>
      <c r="Y1199" s="127"/>
      <c r="Z1199" s="126"/>
      <c r="AA1199" s="126"/>
      <c r="AB1199" s="126"/>
      <c r="AC1199" s="127"/>
      <c r="AD1199" s="126"/>
      <c r="AE1199" s="126"/>
      <c r="AF1199" s="126"/>
      <c r="AG1199" s="126"/>
      <c r="AH1199" s="128"/>
    </row>
    <row r="1200" spans="6:34" x14ac:dyDescent="0.25">
      <c r="F1200" s="67">
        <f t="shared" si="18"/>
        <v>1194</v>
      </c>
      <c r="G1200" s="131"/>
      <c r="H1200" s="130"/>
      <c r="I1200" s="130"/>
      <c r="J1200" s="130"/>
      <c r="K1200" s="126"/>
      <c r="L1200" s="126"/>
      <c r="M1200" s="126"/>
      <c r="N1200" s="126"/>
      <c r="O1200" s="128"/>
      <c r="P1200" s="126">
        <v>293</v>
      </c>
      <c r="Q1200" s="126"/>
      <c r="R1200" s="127"/>
      <c r="S1200" s="126"/>
      <c r="T1200" s="126"/>
      <c r="U1200" s="126"/>
      <c r="V1200" s="128"/>
      <c r="W1200" s="126"/>
      <c r="X1200" s="126"/>
      <c r="Y1200" s="127"/>
      <c r="Z1200" s="126"/>
      <c r="AA1200" s="126"/>
      <c r="AB1200" s="126"/>
      <c r="AC1200" s="127"/>
      <c r="AD1200" s="126"/>
      <c r="AE1200" s="126"/>
      <c r="AF1200" s="126"/>
      <c r="AG1200" s="126"/>
      <c r="AH1200" s="128"/>
    </row>
    <row r="1201" spans="6:34" x14ac:dyDescent="0.25">
      <c r="F1201" s="67">
        <f t="shared" si="18"/>
        <v>1195</v>
      </c>
      <c r="G1201" s="131"/>
      <c r="H1201" s="130"/>
      <c r="I1201" s="130"/>
      <c r="J1201" s="130"/>
      <c r="K1201" s="126"/>
      <c r="L1201" s="126"/>
      <c r="M1201" s="126"/>
      <c r="N1201" s="126"/>
      <c r="O1201" s="128"/>
      <c r="P1201" s="126">
        <v>291</v>
      </c>
      <c r="Q1201" s="126"/>
      <c r="R1201" s="127"/>
      <c r="S1201" s="126"/>
      <c r="T1201" s="126"/>
      <c r="U1201" s="126"/>
      <c r="V1201" s="128"/>
      <c r="W1201" s="126"/>
      <c r="X1201" s="126"/>
      <c r="Y1201" s="127"/>
      <c r="Z1201" s="126"/>
      <c r="AA1201" s="126"/>
      <c r="AB1201" s="126"/>
      <c r="AC1201" s="127"/>
      <c r="AD1201" s="126"/>
      <c r="AE1201" s="126"/>
      <c r="AF1201" s="126"/>
      <c r="AG1201" s="126"/>
      <c r="AH1201" s="128"/>
    </row>
    <row r="1202" spans="6:34" x14ac:dyDescent="0.25">
      <c r="F1202" s="67">
        <f t="shared" si="18"/>
        <v>1196</v>
      </c>
      <c r="G1202" s="131"/>
      <c r="H1202" s="130"/>
      <c r="I1202" s="130"/>
      <c r="J1202" s="130"/>
      <c r="K1202" s="126"/>
      <c r="L1202" s="126"/>
      <c r="M1202" s="126"/>
      <c r="N1202" s="126"/>
      <c r="O1202" s="128"/>
      <c r="P1202" s="126">
        <v>291</v>
      </c>
      <c r="Q1202" s="126"/>
      <c r="R1202" s="127"/>
      <c r="S1202" s="126"/>
      <c r="T1202" s="126"/>
      <c r="U1202" s="126"/>
      <c r="V1202" s="128"/>
      <c r="W1202" s="126"/>
      <c r="X1202" s="126"/>
      <c r="Y1202" s="127"/>
      <c r="Z1202" s="126"/>
      <c r="AA1202" s="126"/>
      <c r="AB1202" s="126"/>
      <c r="AC1202" s="127"/>
      <c r="AD1202" s="126"/>
      <c r="AE1202" s="126"/>
      <c r="AF1202" s="126"/>
      <c r="AG1202" s="126"/>
      <c r="AH1202" s="128"/>
    </row>
    <row r="1203" spans="6:34" x14ac:dyDescent="0.25">
      <c r="F1203" s="67">
        <f t="shared" si="18"/>
        <v>1197</v>
      </c>
      <c r="G1203" s="131"/>
      <c r="H1203" s="130"/>
      <c r="I1203" s="130"/>
      <c r="J1203" s="130"/>
      <c r="K1203" s="126"/>
      <c r="L1203" s="126"/>
      <c r="M1203" s="126"/>
      <c r="N1203" s="126"/>
      <c r="O1203" s="128"/>
      <c r="P1203" s="126">
        <v>290</v>
      </c>
      <c r="Q1203" s="126"/>
      <c r="R1203" s="127"/>
      <c r="S1203" s="126"/>
      <c r="T1203" s="126"/>
      <c r="U1203" s="126"/>
      <c r="V1203" s="128"/>
      <c r="W1203" s="126"/>
      <c r="X1203" s="126"/>
      <c r="Y1203" s="127"/>
      <c r="Z1203" s="126"/>
      <c r="AA1203" s="126"/>
      <c r="AB1203" s="126"/>
      <c r="AC1203" s="127"/>
      <c r="AD1203" s="126"/>
      <c r="AE1203" s="126"/>
      <c r="AF1203" s="126"/>
      <c r="AG1203" s="126"/>
      <c r="AH1203" s="128"/>
    </row>
    <row r="1204" spans="6:34" x14ac:dyDescent="0.25">
      <c r="F1204" s="67">
        <f t="shared" si="18"/>
        <v>1198</v>
      </c>
      <c r="G1204" s="131"/>
      <c r="H1204" s="130"/>
      <c r="I1204" s="130"/>
      <c r="J1204" s="130"/>
      <c r="K1204" s="126"/>
      <c r="L1204" s="126"/>
      <c r="M1204" s="126"/>
      <c r="N1204" s="126"/>
      <c r="O1204" s="128"/>
      <c r="P1204" s="126">
        <v>290</v>
      </c>
      <c r="Q1204" s="126"/>
      <c r="R1204" s="127"/>
      <c r="S1204" s="126"/>
      <c r="T1204" s="126"/>
      <c r="U1204" s="126"/>
      <c r="V1204" s="128"/>
      <c r="W1204" s="126"/>
      <c r="X1204" s="126"/>
      <c r="Y1204" s="127"/>
      <c r="Z1204" s="126"/>
      <c r="AA1204" s="126"/>
      <c r="AB1204" s="126"/>
      <c r="AC1204" s="127"/>
      <c r="AD1204" s="126"/>
      <c r="AE1204" s="126"/>
      <c r="AF1204" s="126"/>
      <c r="AG1204" s="126"/>
      <c r="AH1204" s="128"/>
    </row>
    <row r="1205" spans="6:34" x14ac:dyDescent="0.25">
      <c r="F1205" s="67">
        <f t="shared" si="18"/>
        <v>1199</v>
      </c>
      <c r="G1205" s="131"/>
      <c r="H1205" s="130"/>
      <c r="I1205" s="130"/>
      <c r="J1205" s="130"/>
      <c r="K1205" s="126"/>
      <c r="L1205" s="126"/>
      <c r="M1205" s="126"/>
      <c r="N1205" s="126"/>
      <c r="O1205" s="128"/>
      <c r="P1205" s="126">
        <v>289</v>
      </c>
      <c r="Q1205" s="126"/>
      <c r="R1205" s="127"/>
      <c r="S1205" s="126"/>
      <c r="T1205" s="126"/>
      <c r="U1205" s="126"/>
      <c r="V1205" s="128"/>
      <c r="W1205" s="126"/>
      <c r="X1205" s="126"/>
      <c r="Y1205" s="127"/>
      <c r="Z1205" s="126"/>
      <c r="AA1205" s="126"/>
      <c r="AB1205" s="126"/>
      <c r="AC1205" s="127"/>
      <c r="AD1205" s="126"/>
      <c r="AE1205" s="126"/>
      <c r="AF1205" s="126"/>
      <c r="AG1205" s="126"/>
      <c r="AH1205" s="128"/>
    </row>
    <row r="1206" spans="6:34" x14ac:dyDescent="0.25">
      <c r="F1206" s="67">
        <f t="shared" si="18"/>
        <v>1200</v>
      </c>
      <c r="G1206" s="131"/>
      <c r="H1206" s="130"/>
      <c r="I1206" s="130"/>
      <c r="J1206" s="130"/>
      <c r="K1206" s="126"/>
      <c r="L1206" s="126"/>
      <c r="M1206" s="126"/>
      <c r="N1206" s="126"/>
      <c r="O1206" s="128"/>
      <c r="P1206" s="126">
        <v>289</v>
      </c>
      <c r="Q1206" s="126"/>
      <c r="R1206" s="127"/>
      <c r="S1206" s="126"/>
      <c r="T1206" s="126"/>
      <c r="U1206" s="126"/>
      <c r="V1206" s="128"/>
      <c r="W1206" s="126"/>
      <c r="X1206" s="126"/>
      <c r="Y1206" s="127"/>
      <c r="Z1206" s="126"/>
      <c r="AA1206" s="126"/>
      <c r="AB1206" s="126"/>
      <c r="AC1206" s="127"/>
      <c r="AD1206" s="126"/>
      <c r="AE1206" s="126"/>
      <c r="AF1206" s="126"/>
      <c r="AG1206" s="126"/>
      <c r="AH1206" s="128"/>
    </row>
    <row r="1207" spans="6:34" x14ac:dyDescent="0.25">
      <c r="F1207" s="67">
        <f t="shared" si="18"/>
        <v>1201</v>
      </c>
      <c r="G1207" s="131"/>
      <c r="H1207" s="130"/>
      <c r="I1207" s="130"/>
      <c r="J1207" s="130"/>
      <c r="K1207" s="126"/>
      <c r="L1207" s="126"/>
      <c r="M1207" s="126"/>
      <c r="N1207" s="126"/>
      <c r="O1207" s="128"/>
      <c r="P1207" s="126">
        <v>289</v>
      </c>
      <c r="Q1207" s="126"/>
      <c r="R1207" s="127"/>
      <c r="S1207" s="126"/>
      <c r="T1207" s="126"/>
      <c r="U1207" s="126"/>
      <c r="V1207" s="128"/>
      <c r="W1207" s="126"/>
      <c r="X1207" s="126"/>
      <c r="Y1207" s="127"/>
      <c r="Z1207" s="126"/>
      <c r="AA1207" s="126"/>
      <c r="AB1207" s="126"/>
      <c r="AC1207" s="127"/>
      <c r="AD1207" s="126"/>
      <c r="AE1207" s="126"/>
      <c r="AF1207" s="126"/>
      <c r="AG1207" s="126"/>
      <c r="AH1207" s="128"/>
    </row>
    <row r="1208" spans="6:34" x14ac:dyDescent="0.25">
      <c r="F1208" s="67">
        <f t="shared" si="18"/>
        <v>1202</v>
      </c>
      <c r="G1208" s="131"/>
      <c r="H1208" s="130"/>
      <c r="I1208" s="130"/>
      <c r="J1208" s="130"/>
      <c r="K1208" s="126"/>
      <c r="L1208" s="126"/>
      <c r="M1208" s="126"/>
      <c r="N1208" s="126"/>
      <c r="O1208" s="128"/>
      <c r="P1208" s="126">
        <v>288</v>
      </c>
      <c r="Q1208" s="126"/>
      <c r="R1208" s="127"/>
      <c r="S1208" s="126"/>
      <c r="T1208" s="126"/>
      <c r="U1208" s="126"/>
      <c r="V1208" s="128"/>
      <c r="W1208" s="126"/>
      <c r="X1208" s="126"/>
      <c r="Y1208" s="127"/>
      <c r="Z1208" s="126"/>
      <c r="AA1208" s="126"/>
      <c r="AB1208" s="126"/>
      <c r="AC1208" s="127"/>
      <c r="AD1208" s="126"/>
      <c r="AE1208" s="126"/>
      <c r="AF1208" s="126"/>
      <c r="AG1208" s="126"/>
      <c r="AH1208" s="128"/>
    </row>
    <row r="1209" spans="6:34" x14ac:dyDescent="0.25">
      <c r="F1209" s="67">
        <f t="shared" si="18"/>
        <v>1203</v>
      </c>
      <c r="G1209" s="131"/>
      <c r="H1209" s="130"/>
      <c r="I1209" s="130"/>
      <c r="J1209" s="130"/>
      <c r="K1209" s="126"/>
      <c r="L1209" s="126"/>
      <c r="M1209" s="126"/>
      <c r="N1209" s="126"/>
      <c r="O1209" s="128"/>
      <c r="P1209" s="126">
        <v>288</v>
      </c>
      <c r="Q1209" s="126"/>
      <c r="R1209" s="127"/>
      <c r="S1209" s="126"/>
      <c r="T1209" s="126"/>
      <c r="U1209" s="126"/>
      <c r="V1209" s="128"/>
      <c r="W1209" s="126"/>
      <c r="X1209" s="126"/>
      <c r="Y1209" s="127"/>
      <c r="Z1209" s="126"/>
      <c r="AA1209" s="126"/>
      <c r="AB1209" s="126"/>
      <c r="AC1209" s="127"/>
      <c r="AD1209" s="126"/>
      <c r="AE1209" s="126"/>
      <c r="AF1209" s="126"/>
      <c r="AG1209" s="126"/>
      <c r="AH1209" s="128"/>
    </row>
    <row r="1210" spans="6:34" x14ac:dyDescent="0.25">
      <c r="F1210" s="67">
        <f t="shared" si="18"/>
        <v>1204</v>
      </c>
      <c r="G1210" s="131"/>
      <c r="H1210" s="130"/>
      <c r="I1210" s="130"/>
      <c r="J1210" s="130"/>
      <c r="K1210" s="126"/>
      <c r="L1210" s="126"/>
      <c r="M1210" s="126"/>
      <c r="N1210" s="126"/>
      <c r="O1210" s="128"/>
      <c r="P1210" s="126">
        <v>287</v>
      </c>
      <c r="Q1210" s="126"/>
      <c r="R1210" s="127"/>
      <c r="S1210" s="126"/>
      <c r="T1210" s="126"/>
      <c r="U1210" s="126"/>
      <c r="V1210" s="128"/>
      <c r="W1210" s="126"/>
      <c r="X1210" s="126"/>
      <c r="Y1210" s="127"/>
      <c r="Z1210" s="126"/>
      <c r="AA1210" s="126"/>
      <c r="AB1210" s="126"/>
      <c r="AC1210" s="127"/>
      <c r="AD1210" s="126"/>
      <c r="AE1210" s="126"/>
      <c r="AF1210" s="126"/>
      <c r="AG1210" s="126"/>
      <c r="AH1210" s="128"/>
    </row>
    <row r="1211" spans="6:34" x14ac:dyDescent="0.25">
      <c r="F1211" s="67">
        <f t="shared" si="18"/>
        <v>1205</v>
      </c>
      <c r="G1211" s="131"/>
      <c r="H1211" s="130"/>
      <c r="I1211" s="130"/>
      <c r="J1211" s="130"/>
      <c r="K1211" s="126"/>
      <c r="L1211" s="126"/>
      <c r="M1211" s="126"/>
      <c r="N1211" s="126"/>
      <c r="O1211" s="128"/>
      <c r="P1211" s="126">
        <v>287</v>
      </c>
      <c r="Q1211" s="126"/>
      <c r="R1211" s="127"/>
      <c r="S1211" s="126"/>
      <c r="T1211" s="126"/>
      <c r="U1211" s="126"/>
      <c r="V1211" s="128"/>
      <c r="W1211" s="126"/>
      <c r="X1211" s="126"/>
      <c r="Y1211" s="127"/>
      <c r="Z1211" s="126"/>
      <c r="AA1211" s="126"/>
      <c r="AB1211" s="126"/>
      <c r="AC1211" s="127"/>
      <c r="AD1211" s="126"/>
      <c r="AE1211" s="126"/>
      <c r="AF1211" s="126"/>
      <c r="AG1211" s="126"/>
      <c r="AH1211" s="128"/>
    </row>
    <row r="1212" spans="6:34" x14ac:dyDescent="0.25">
      <c r="F1212" s="67">
        <f t="shared" si="18"/>
        <v>1206</v>
      </c>
      <c r="G1212" s="131"/>
      <c r="H1212" s="130"/>
      <c r="I1212" s="130"/>
      <c r="J1212" s="130"/>
      <c r="K1212" s="126"/>
      <c r="L1212" s="126"/>
      <c r="M1212" s="126"/>
      <c r="N1212" s="126"/>
      <c r="O1212" s="128"/>
      <c r="P1212" s="126">
        <v>285</v>
      </c>
      <c r="Q1212" s="126"/>
      <c r="R1212" s="127"/>
      <c r="S1212" s="126"/>
      <c r="T1212" s="126"/>
      <c r="U1212" s="126"/>
      <c r="V1212" s="128"/>
      <c r="W1212" s="126"/>
      <c r="X1212" s="126"/>
      <c r="Y1212" s="127"/>
      <c r="Z1212" s="126"/>
      <c r="AA1212" s="126"/>
      <c r="AB1212" s="126"/>
      <c r="AC1212" s="127"/>
      <c r="AD1212" s="126"/>
      <c r="AE1212" s="126"/>
      <c r="AF1212" s="126"/>
      <c r="AG1212" s="126"/>
      <c r="AH1212" s="128"/>
    </row>
    <row r="1213" spans="6:34" x14ac:dyDescent="0.25">
      <c r="F1213" s="67">
        <f t="shared" si="18"/>
        <v>1207</v>
      </c>
      <c r="G1213" s="131"/>
      <c r="H1213" s="130"/>
      <c r="I1213" s="130"/>
      <c r="J1213" s="130"/>
      <c r="K1213" s="126"/>
      <c r="L1213" s="126"/>
      <c r="M1213" s="126"/>
      <c r="N1213" s="126"/>
      <c r="O1213" s="128"/>
      <c r="P1213" s="126">
        <v>285</v>
      </c>
      <c r="Q1213" s="126"/>
      <c r="R1213" s="127"/>
      <c r="S1213" s="126"/>
      <c r="T1213" s="126"/>
      <c r="U1213" s="126"/>
      <c r="V1213" s="128"/>
      <c r="W1213" s="126"/>
      <c r="X1213" s="126"/>
      <c r="Y1213" s="127"/>
      <c r="Z1213" s="126"/>
      <c r="AA1213" s="126"/>
      <c r="AB1213" s="126"/>
      <c r="AC1213" s="127"/>
      <c r="AD1213" s="126"/>
      <c r="AE1213" s="126"/>
      <c r="AF1213" s="126"/>
      <c r="AG1213" s="126"/>
      <c r="AH1213" s="128"/>
    </row>
    <row r="1214" spans="6:34" x14ac:dyDescent="0.25">
      <c r="F1214" s="67">
        <f t="shared" si="18"/>
        <v>1208</v>
      </c>
      <c r="G1214" s="131"/>
      <c r="H1214" s="130"/>
      <c r="I1214" s="130"/>
      <c r="J1214" s="130"/>
      <c r="K1214" s="126"/>
      <c r="L1214" s="126"/>
      <c r="M1214" s="126"/>
      <c r="N1214" s="126"/>
      <c r="O1214" s="128"/>
      <c r="P1214" s="126">
        <v>284</v>
      </c>
      <c r="Q1214" s="126"/>
      <c r="R1214" s="127"/>
      <c r="S1214" s="126"/>
      <c r="T1214" s="126"/>
      <c r="U1214" s="126"/>
      <c r="V1214" s="128"/>
      <c r="W1214" s="126"/>
      <c r="X1214" s="126"/>
      <c r="Y1214" s="127"/>
      <c r="Z1214" s="126"/>
      <c r="AA1214" s="126"/>
      <c r="AB1214" s="126"/>
      <c r="AC1214" s="127"/>
      <c r="AD1214" s="126"/>
      <c r="AE1214" s="126"/>
      <c r="AF1214" s="126"/>
      <c r="AG1214" s="126"/>
      <c r="AH1214" s="128"/>
    </row>
    <row r="1215" spans="6:34" x14ac:dyDescent="0.25">
      <c r="F1215" s="67">
        <f t="shared" si="18"/>
        <v>1209</v>
      </c>
      <c r="G1215" s="131"/>
      <c r="H1215" s="130"/>
      <c r="I1215" s="130"/>
      <c r="J1215" s="130"/>
      <c r="K1215" s="126"/>
      <c r="L1215" s="126"/>
      <c r="M1215" s="126"/>
      <c r="N1215" s="126"/>
      <c r="O1215" s="128"/>
      <c r="P1215" s="126">
        <v>284</v>
      </c>
      <c r="Q1215" s="126"/>
      <c r="R1215" s="127"/>
      <c r="S1215" s="126"/>
      <c r="T1215" s="126"/>
      <c r="U1215" s="126"/>
      <c r="V1215" s="128"/>
      <c r="W1215" s="126"/>
      <c r="X1215" s="126"/>
      <c r="Y1215" s="127"/>
      <c r="Z1215" s="126"/>
      <c r="AA1215" s="126"/>
      <c r="AB1215" s="126"/>
      <c r="AC1215" s="127"/>
      <c r="AD1215" s="126"/>
      <c r="AE1215" s="126"/>
      <c r="AF1215" s="126"/>
      <c r="AG1215" s="126"/>
      <c r="AH1215" s="128"/>
    </row>
    <row r="1216" spans="6:34" x14ac:dyDescent="0.25">
      <c r="F1216" s="67">
        <f t="shared" si="18"/>
        <v>1210</v>
      </c>
      <c r="G1216" s="131"/>
      <c r="H1216" s="130"/>
      <c r="I1216" s="130"/>
      <c r="J1216" s="130"/>
      <c r="K1216" s="126"/>
      <c r="L1216" s="126"/>
      <c r="M1216" s="126"/>
      <c r="N1216" s="126"/>
      <c r="O1216" s="128"/>
      <c r="P1216" s="126">
        <v>283</v>
      </c>
      <c r="Q1216" s="126"/>
      <c r="R1216" s="127"/>
      <c r="S1216" s="126"/>
      <c r="T1216" s="126"/>
      <c r="U1216" s="126"/>
      <c r="V1216" s="128"/>
      <c r="W1216" s="126"/>
      <c r="X1216" s="126"/>
      <c r="Y1216" s="127"/>
      <c r="Z1216" s="126"/>
      <c r="AA1216" s="126"/>
      <c r="AB1216" s="126"/>
      <c r="AC1216" s="127"/>
      <c r="AD1216" s="126"/>
      <c r="AE1216" s="126"/>
      <c r="AF1216" s="126"/>
      <c r="AG1216" s="126"/>
      <c r="AH1216" s="128"/>
    </row>
    <row r="1217" spans="6:34" x14ac:dyDescent="0.25">
      <c r="F1217" s="67">
        <f t="shared" si="18"/>
        <v>1211</v>
      </c>
      <c r="G1217" s="131"/>
      <c r="H1217" s="130"/>
      <c r="I1217" s="130"/>
      <c r="J1217" s="130"/>
      <c r="K1217" s="126"/>
      <c r="L1217" s="126"/>
      <c r="M1217" s="126"/>
      <c r="N1217" s="126"/>
      <c r="O1217" s="128"/>
      <c r="P1217" s="126">
        <v>283</v>
      </c>
      <c r="Q1217" s="126"/>
      <c r="R1217" s="127"/>
      <c r="S1217" s="126"/>
      <c r="T1217" s="126"/>
      <c r="U1217" s="126"/>
      <c r="V1217" s="128"/>
      <c r="W1217" s="126"/>
      <c r="X1217" s="126"/>
      <c r="Y1217" s="127"/>
      <c r="Z1217" s="126"/>
      <c r="AA1217" s="126"/>
      <c r="AB1217" s="126"/>
      <c r="AC1217" s="127"/>
      <c r="AD1217" s="126"/>
      <c r="AE1217" s="126"/>
      <c r="AF1217" s="126"/>
      <c r="AG1217" s="126"/>
      <c r="AH1217" s="128"/>
    </row>
    <row r="1218" spans="6:34" x14ac:dyDescent="0.25">
      <c r="F1218" s="67">
        <f t="shared" si="18"/>
        <v>1212</v>
      </c>
      <c r="G1218" s="131"/>
      <c r="H1218" s="130"/>
      <c r="I1218" s="130"/>
      <c r="J1218" s="130"/>
      <c r="K1218" s="126"/>
      <c r="L1218" s="126"/>
      <c r="M1218" s="126"/>
      <c r="N1218" s="126"/>
      <c r="O1218" s="128"/>
      <c r="P1218" s="126">
        <v>283</v>
      </c>
      <c r="Q1218" s="126"/>
      <c r="R1218" s="127"/>
      <c r="S1218" s="126"/>
      <c r="T1218" s="126"/>
      <c r="U1218" s="126"/>
      <c r="V1218" s="128"/>
      <c r="W1218" s="126"/>
      <c r="X1218" s="126"/>
      <c r="Y1218" s="127"/>
      <c r="Z1218" s="126"/>
      <c r="AA1218" s="126"/>
      <c r="AB1218" s="126"/>
      <c r="AC1218" s="127"/>
      <c r="AD1218" s="126"/>
      <c r="AE1218" s="126"/>
      <c r="AF1218" s="126"/>
      <c r="AG1218" s="126"/>
      <c r="AH1218" s="128"/>
    </row>
    <row r="1219" spans="6:34" x14ac:dyDescent="0.25">
      <c r="F1219" s="67">
        <f t="shared" si="18"/>
        <v>1213</v>
      </c>
      <c r="G1219" s="131"/>
      <c r="H1219" s="130"/>
      <c r="I1219" s="130"/>
      <c r="J1219" s="130"/>
      <c r="K1219" s="126"/>
      <c r="L1219" s="126"/>
      <c r="M1219" s="126"/>
      <c r="N1219" s="126"/>
      <c r="O1219" s="128"/>
      <c r="P1219" s="126">
        <v>282</v>
      </c>
      <c r="Q1219" s="126"/>
      <c r="R1219" s="127"/>
      <c r="S1219" s="126"/>
      <c r="T1219" s="126"/>
      <c r="U1219" s="126"/>
      <c r="V1219" s="128"/>
      <c r="W1219" s="126"/>
      <c r="X1219" s="126"/>
      <c r="Y1219" s="127"/>
      <c r="Z1219" s="126"/>
      <c r="AA1219" s="126"/>
      <c r="AB1219" s="126"/>
      <c r="AC1219" s="127"/>
      <c r="AD1219" s="126"/>
      <c r="AE1219" s="126"/>
      <c r="AF1219" s="126"/>
      <c r="AG1219" s="126"/>
      <c r="AH1219" s="128"/>
    </row>
    <row r="1220" spans="6:34" x14ac:dyDescent="0.25">
      <c r="F1220" s="67">
        <f t="shared" si="18"/>
        <v>1214</v>
      </c>
      <c r="G1220" s="131"/>
      <c r="H1220" s="130"/>
      <c r="I1220" s="130"/>
      <c r="J1220" s="130"/>
      <c r="K1220" s="126"/>
      <c r="L1220" s="126"/>
      <c r="M1220" s="126"/>
      <c r="N1220" s="126"/>
      <c r="O1220" s="128"/>
      <c r="P1220" s="126">
        <v>282</v>
      </c>
      <c r="Q1220" s="126"/>
      <c r="R1220" s="127"/>
      <c r="S1220" s="126"/>
      <c r="T1220" s="126"/>
      <c r="U1220" s="126"/>
      <c r="V1220" s="128"/>
      <c r="W1220" s="126"/>
      <c r="X1220" s="126"/>
      <c r="Y1220" s="127"/>
      <c r="Z1220" s="126"/>
      <c r="AA1220" s="126"/>
      <c r="AB1220" s="126"/>
      <c r="AC1220" s="127"/>
      <c r="AD1220" s="126"/>
      <c r="AE1220" s="126"/>
      <c r="AF1220" s="126"/>
      <c r="AG1220" s="126"/>
      <c r="AH1220" s="128"/>
    </row>
    <row r="1221" spans="6:34" x14ac:dyDescent="0.25">
      <c r="F1221" s="67">
        <f t="shared" si="18"/>
        <v>1215</v>
      </c>
      <c r="G1221" s="131"/>
      <c r="H1221" s="130"/>
      <c r="I1221" s="130"/>
      <c r="J1221" s="130"/>
      <c r="K1221" s="126"/>
      <c r="L1221" s="126"/>
      <c r="M1221" s="126"/>
      <c r="N1221" s="126"/>
      <c r="O1221" s="128"/>
      <c r="P1221" s="126">
        <v>282</v>
      </c>
      <c r="Q1221" s="126"/>
      <c r="R1221" s="127"/>
      <c r="S1221" s="126"/>
      <c r="T1221" s="126"/>
      <c r="U1221" s="126"/>
      <c r="V1221" s="128"/>
      <c r="W1221" s="126"/>
      <c r="X1221" s="126"/>
      <c r="Y1221" s="127"/>
      <c r="Z1221" s="126"/>
      <c r="AA1221" s="126"/>
      <c r="AB1221" s="126"/>
      <c r="AC1221" s="127"/>
      <c r="AD1221" s="126"/>
      <c r="AE1221" s="126"/>
      <c r="AF1221" s="126"/>
      <c r="AG1221" s="126"/>
      <c r="AH1221" s="128"/>
    </row>
    <row r="1222" spans="6:34" x14ac:dyDescent="0.25">
      <c r="F1222" s="67">
        <f t="shared" si="18"/>
        <v>1216</v>
      </c>
      <c r="G1222" s="131"/>
      <c r="H1222" s="130"/>
      <c r="I1222" s="130"/>
      <c r="J1222" s="130"/>
      <c r="K1222" s="126"/>
      <c r="L1222" s="126"/>
      <c r="M1222" s="126"/>
      <c r="N1222" s="126"/>
      <c r="O1222" s="128"/>
      <c r="P1222" s="126">
        <v>282</v>
      </c>
      <c r="Q1222" s="126"/>
      <c r="R1222" s="127"/>
      <c r="S1222" s="126"/>
      <c r="T1222" s="126"/>
      <c r="U1222" s="126"/>
      <c r="V1222" s="128"/>
      <c r="W1222" s="126"/>
      <c r="X1222" s="126"/>
      <c r="Y1222" s="127"/>
      <c r="Z1222" s="126"/>
      <c r="AA1222" s="126"/>
      <c r="AB1222" s="126"/>
      <c r="AC1222" s="127"/>
      <c r="AD1222" s="126"/>
      <c r="AE1222" s="126"/>
      <c r="AF1222" s="126"/>
      <c r="AG1222" s="126"/>
      <c r="AH1222" s="128"/>
    </row>
    <row r="1223" spans="6:34" x14ac:dyDescent="0.25">
      <c r="F1223" s="67">
        <f t="shared" si="18"/>
        <v>1217</v>
      </c>
      <c r="G1223" s="131"/>
      <c r="H1223" s="130"/>
      <c r="I1223" s="130"/>
      <c r="J1223" s="130"/>
      <c r="K1223" s="126"/>
      <c r="L1223" s="126"/>
      <c r="M1223" s="126"/>
      <c r="N1223" s="126"/>
      <c r="O1223" s="128"/>
      <c r="P1223" s="126">
        <v>281</v>
      </c>
      <c r="Q1223" s="126"/>
      <c r="R1223" s="127"/>
      <c r="S1223" s="126"/>
      <c r="T1223" s="126"/>
      <c r="U1223" s="126"/>
      <c r="V1223" s="128"/>
      <c r="W1223" s="126"/>
      <c r="X1223" s="126"/>
      <c r="Y1223" s="127"/>
      <c r="Z1223" s="126"/>
      <c r="AA1223" s="126"/>
      <c r="AB1223" s="126"/>
      <c r="AC1223" s="127"/>
      <c r="AD1223" s="126"/>
      <c r="AE1223" s="126"/>
      <c r="AF1223" s="126"/>
      <c r="AG1223" s="126"/>
      <c r="AH1223" s="128"/>
    </row>
    <row r="1224" spans="6:34" x14ac:dyDescent="0.25">
      <c r="F1224" s="67">
        <f t="shared" si="18"/>
        <v>1218</v>
      </c>
      <c r="G1224" s="131"/>
      <c r="H1224" s="130"/>
      <c r="I1224" s="130"/>
      <c r="J1224" s="130"/>
      <c r="K1224" s="126"/>
      <c r="L1224" s="126"/>
      <c r="M1224" s="126"/>
      <c r="N1224" s="126"/>
      <c r="O1224" s="128"/>
      <c r="P1224" s="126">
        <v>281</v>
      </c>
      <c r="Q1224" s="126"/>
      <c r="R1224" s="127"/>
      <c r="S1224" s="126"/>
      <c r="T1224" s="126"/>
      <c r="U1224" s="126"/>
      <c r="V1224" s="128"/>
      <c r="W1224" s="126"/>
      <c r="X1224" s="126"/>
      <c r="Y1224" s="127"/>
      <c r="Z1224" s="126"/>
      <c r="AA1224" s="126"/>
      <c r="AB1224" s="126"/>
      <c r="AC1224" s="127"/>
      <c r="AD1224" s="126"/>
      <c r="AE1224" s="126"/>
      <c r="AF1224" s="126"/>
      <c r="AG1224" s="126"/>
      <c r="AH1224" s="128"/>
    </row>
    <row r="1225" spans="6:34" x14ac:dyDescent="0.25">
      <c r="F1225" s="67">
        <f t="shared" ref="F1225:F1288" si="19">F1224+1</f>
        <v>1219</v>
      </c>
      <c r="G1225" s="131"/>
      <c r="H1225" s="130"/>
      <c r="I1225" s="130"/>
      <c r="J1225" s="130"/>
      <c r="K1225" s="126"/>
      <c r="L1225" s="126"/>
      <c r="M1225" s="126"/>
      <c r="N1225" s="126"/>
      <c r="O1225" s="128"/>
      <c r="P1225" s="126">
        <v>281</v>
      </c>
      <c r="Q1225" s="126"/>
      <c r="R1225" s="127"/>
      <c r="S1225" s="126"/>
      <c r="T1225" s="126"/>
      <c r="U1225" s="126"/>
      <c r="V1225" s="128"/>
      <c r="W1225" s="126"/>
      <c r="X1225" s="126"/>
      <c r="Y1225" s="127"/>
      <c r="Z1225" s="126"/>
      <c r="AA1225" s="126"/>
      <c r="AB1225" s="126"/>
      <c r="AC1225" s="127"/>
      <c r="AD1225" s="126"/>
      <c r="AE1225" s="126"/>
      <c r="AF1225" s="126"/>
      <c r="AG1225" s="126"/>
      <c r="AH1225" s="128"/>
    </row>
    <row r="1226" spans="6:34" x14ac:dyDescent="0.25">
      <c r="F1226" s="67">
        <f t="shared" si="19"/>
        <v>1220</v>
      </c>
      <c r="G1226" s="131"/>
      <c r="H1226" s="130"/>
      <c r="I1226" s="130"/>
      <c r="J1226" s="130"/>
      <c r="K1226" s="126"/>
      <c r="L1226" s="126"/>
      <c r="M1226" s="126"/>
      <c r="N1226" s="126"/>
      <c r="O1226" s="128"/>
      <c r="P1226" s="126">
        <v>280</v>
      </c>
      <c r="Q1226" s="126"/>
      <c r="R1226" s="127"/>
      <c r="S1226" s="126"/>
      <c r="T1226" s="126"/>
      <c r="U1226" s="126"/>
      <c r="V1226" s="128"/>
      <c r="W1226" s="126"/>
      <c r="X1226" s="126"/>
      <c r="Y1226" s="127"/>
      <c r="Z1226" s="126"/>
      <c r="AA1226" s="126"/>
      <c r="AB1226" s="126"/>
      <c r="AC1226" s="127"/>
      <c r="AD1226" s="126"/>
      <c r="AE1226" s="126"/>
      <c r="AF1226" s="126"/>
      <c r="AG1226" s="126"/>
      <c r="AH1226" s="128"/>
    </row>
    <row r="1227" spans="6:34" x14ac:dyDescent="0.25">
      <c r="F1227" s="67">
        <f t="shared" si="19"/>
        <v>1221</v>
      </c>
      <c r="G1227" s="131"/>
      <c r="H1227" s="130"/>
      <c r="I1227" s="130"/>
      <c r="J1227" s="130"/>
      <c r="K1227" s="126"/>
      <c r="L1227" s="126"/>
      <c r="M1227" s="126"/>
      <c r="N1227" s="126"/>
      <c r="O1227" s="128"/>
      <c r="P1227" s="126">
        <v>279</v>
      </c>
      <c r="Q1227" s="126"/>
      <c r="R1227" s="127"/>
      <c r="S1227" s="126"/>
      <c r="T1227" s="126"/>
      <c r="U1227" s="126"/>
      <c r="V1227" s="128"/>
      <c r="W1227" s="126"/>
      <c r="X1227" s="126"/>
      <c r="Y1227" s="127"/>
      <c r="Z1227" s="126"/>
      <c r="AA1227" s="126"/>
      <c r="AB1227" s="126"/>
      <c r="AC1227" s="127"/>
      <c r="AD1227" s="126"/>
      <c r="AE1227" s="126"/>
      <c r="AF1227" s="126"/>
      <c r="AG1227" s="126"/>
      <c r="AH1227" s="128"/>
    </row>
    <row r="1228" spans="6:34" x14ac:dyDescent="0.25">
      <c r="F1228" s="67">
        <f t="shared" si="19"/>
        <v>1222</v>
      </c>
      <c r="G1228" s="131"/>
      <c r="H1228" s="130"/>
      <c r="I1228" s="130"/>
      <c r="J1228" s="130"/>
      <c r="K1228" s="126"/>
      <c r="L1228" s="126"/>
      <c r="M1228" s="126"/>
      <c r="N1228" s="126"/>
      <c r="O1228" s="128"/>
      <c r="P1228" s="126">
        <v>279</v>
      </c>
      <c r="Q1228" s="126"/>
      <c r="R1228" s="127"/>
      <c r="S1228" s="126"/>
      <c r="T1228" s="126"/>
      <c r="U1228" s="126"/>
      <c r="V1228" s="128"/>
      <c r="W1228" s="126"/>
      <c r="X1228" s="126"/>
      <c r="Y1228" s="127"/>
      <c r="Z1228" s="126"/>
      <c r="AA1228" s="126"/>
      <c r="AB1228" s="126"/>
      <c r="AC1228" s="127"/>
      <c r="AD1228" s="126"/>
      <c r="AE1228" s="126"/>
      <c r="AF1228" s="126"/>
      <c r="AG1228" s="126"/>
      <c r="AH1228" s="128"/>
    </row>
    <row r="1229" spans="6:34" x14ac:dyDescent="0.25">
      <c r="F1229" s="67">
        <f t="shared" si="19"/>
        <v>1223</v>
      </c>
      <c r="G1229" s="131"/>
      <c r="H1229" s="130"/>
      <c r="I1229" s="130"/>
      <c r="J1229" s="130"/>
      <c r="K1229" s="126"/>
      <c r="L1229" s="126"/>
      <c r="M1229" s="126"/>
      <c r="N1229" s="126"/>
      <c r="O1229" s="128"/>
      <c r="P1229" s="126">
        <v>278</v>
      </c>
      <c r="Q1229" s="126"/>
      <c r="R1229" s="127"/>
      <c r="S1229" s="126"/>
      <c r="T1229" s="126"/>
      <c r="U1229" s="126"/>
      <c r="V1229" s="128"/>
      <c r="W1229" s="126"/>
      <c r="X1229" s="126"/>
      <c r="Y1229" s="127"/>
      <c r="Z1229" s="126"/>
      <c r="AA1229" s="126"/>
      <c r="AB1229" s="126"/>
      <c r="AC1229" s="127"/>
      <c r="AD1229" s="126"/>
      <c r="AE1229" s="126"/>
      <c r="AF1229" s="126"/>
      <c r="AG1229" s="126"/>
      <c r="AH1229" s="128"/>
    </row>
    <row r="1230" spans="6:34" x14ac:dyDescent="0.25">
      <c r="F1230" s="67">
        <f t="shared" si="19"/>
        <v>1224</v>
      </c>
      <c r="G1230" s="131"/>
      <c r="H1230" s="130"/>
      <c r="I1230" s="130"/>
      <c r="J1230" s="130"/>
      <c r="K1230" s="126"/>
      <c r="L1230" s="126"/>
      <c r="M1230" s="126"/>
      <c r="N1230" s="126"/>
      <c r="O1230" s="128"/>
      <c r="P1230" s="126">
        <v>277</v>
      </c>
      <c r="Q1230" s="126"/>
      <c r="R1230" s="127"/>
      <c r="S1230" s="126"/>
      <c r="T1230" s="126"/>
      <c r="U1230" s="126"/>
      <c r="V1230" s="128"/>
      <c r="W1230" s="126"/>
      <c r="X1230" s="126"/>
      <c r="Y1230" s="127"/>
      <c r="Z1230" s="126"/>
      <c r="AA1230" s="126"/>
      <c r="AB1230" s="126"/>
      <c r="AC1230" s="127"/>
      <c r="AD1230" s="126"/>
      <c r="AE1230" s="126"/>
      <c r="AF1230" s="126"/>
      <c r="AG1230" s="126"/>
      <c r="AH1230" s="128"/>
    </row>
    <row r="1231" spans="6:34" x14ac:dyDescent="0.25">
      <c r="F1231" s="67">
        <f t="shared" si="19"/>
        <v>1225</v>
      </c>
      <c r="G1231" s="131"/>
      <c r="H1231" s="130"/>
      <c r="I1231" s="130"/>
      <c r="J1231" s="130"/>
      <c r="K1231" s="126"/>
      <c r="L1231" s="126"/>
      <c r="M1231" s="126"/>
      <c r="N1231" s="126"/>
      <c r="O1231" s="128"/>
      <c r="P1231" s="126">
        <v>277</v>
      </c>
      <c r="Q1231" s="126"/>
      <c r="R1231" s="127"/>
      <c r="S1231" s="126"/>
      <c r="T1231" s="126"/>
      <c r="U1231" s="126"/>
      <c r="V1231" s="128"/>
      <c r="W1231" s="126"/>
      <c r="X1231" s="126"/>
      <c r="Y1231" s="127"/>
      <c r="Z1231" s="126"/>
      <c r="AA1231" s="126"/>
      <c r="AB1231" s="126"/>
      <c r="AC1231" s="127"/>
      <c r="AD1231" s="126"/>
      <c r="AE1231" s="126"/>
      <c r="AF1231" s="126"/>
      <c r="AG1231" s="126"/>
      <c r="AH1231" s="128"/>
    </row>
    <row r="1232" spans="6:34" x14ac:dyDescent="0.25">
      <c r="F1232" s="67">
        <f t="shared" si="19"/>
        <v>1226</v>
      </c>
      <c r="G1232" s="131"/>
      <c r="H1232" s="130"/>
      <c r="I1232" s="130"/>
      <c r="J1232" s="130"/>
      <c r="K1232" s="126"/>
      <c r="L1232" s="126"/>
      <c r="M1232" s="126"/>
      <c r="N1232" s="126"/>
      <c r="O1232" s="128"/>
      <c r="P1232" s="126">
        <v>276</v>
      </c>
      <c r="Q1232" s="126"/>
      <c r="R1232" s="127"/>
      <c r="S1232" s="126"/>
      <c r="T1232" s="126"/>
      <c r="U1232" s="126"/>
      <c r="V1232" s="128"/>
      <c r="W1232" s="126"/>
      <c r="X1232" s="126"/>
      <c r="Y1232" s="127"/>
      <c r="Z1232" s="126"/>
      <c r="AA1232" s="126"/>
      <c r="AB1232" s="126"/>
      <c r="AC1232" s="127"/>
      <c r="AD1232" s="126"/>
      <c r="AE1232" s="126"/>
      <c r="AF1232" s="126"/>
      <c r="AG1232" s="126"/>
      <c r="AH1232" s="128"/>
    </row>
    <row r="1233" spans="6:34" x14ac:dyDescent="0.25">
      <c r="F1233" s="67">
        <f t="shared" si="19"/>
        <v>1227</v>
      </c>
      <c r="G1233" s="131"/>
      <c r="H1233" s="130"/>
      <c r="I1233" s="130"/>
      <c r="J1233" s="130"/>
      <c r="K1233" s="126"/>
      <c r="L1233" s="126"/>
      <c r="M1233" s="126"/>
      <c r="N1233" s="126"/>
      <c r="O1233" s="128"/>
      <c r="P1233" s="126">
        <v>276</v>
      </c>
      <c r="Q1233" s="126"/>
      <c r="R1233" s="127"/>
      <c r="S1233" s="126"/>
      <c r="T1233" s="126"/>
      <c r="U1233" s="126"/>
      <c r="V1233" s="128"/>
      <c r="W1233" s="126"/>
      <c r="X1233" s="126"/>
      <c r="Y1233" s="127"/>
      <c r="Z1233" s="126"/>
      <c r="AA1233" s="126"/>
      <c r="AB1233" s="126"/>
      <c r="AC1233" s="127"/>
      <c r="AD1233" s="126"/>
      <c r="AE1233" s="126"/>
      <c r="AF1233" s="126"/>
      <c r="AG1233" s="126"/>
      <c r="AH1233" s="128"/>
    </row>
    <row r="1234" spans="6:34" x14ac:dyDescent="0.25">
      <c r="F1234" s="67">
        <f t="shared" si="19"/>
        <v>1228</v>
      </c>
      <c r="G1234" s="131"/>
      <c r="H1234" s="130"/>
      <c r="I1234" s="130"/>
      <c r="J1234" s="130"/>
      <c r="K1234" s="126"/>
      <c r="L1234" s="126"/>
      <c r="M1234" s="126"/>
      <c r="N1234" s="126"/>
      <c r="O1234" s="128"/>
      <c r="P1234" s="126">
        <v>275</v>
      </c>
      <c r="Q1234" s="126"/>
      <c r="R1234" s="127"/>
      <c r="S1234" s="126"/>
      <c r="T1234" s="126"/>
      <c r="U1234" s="126"/>
      <c r="V1234" s="128"/>
      <c r="W1234" s="126"/>
      <c r="X1234" s="126"/>
      <c r="Y1234" s="127"/>
      <c r="Z1234" s="126"/>
      <c r="AA1234" s="126"/>
      <c r="AB1234" s="126"/>
      <c r="AC1234" s="127"/>
      <c r="AD1234" s="126"/>
      <c r="AE1234" s="126"/>
      <c r="AF1234" s="126"/>
      <c r="AG1234" s="126"/>
      <c r="AH1234" s="128"/>
    </row>
    <row r="1235" spans="6:34" x14ac:dyDescent="0.25">
      <c r="F1235" s="67">
        <f t="shared" si="19"/>
        <v>1229</v>
      </c>
      <c r="G1235" s="131"/>
      <c r="H1235" s="130"/>
      <c r="I1235" s="130"/>
      <c r="J1235" s="130"/>
      <c r="K1235" s="126"/>
      <c r="L1235" s="126"/>
      <c r="M1235" s="126"/>
      <c r="N1235" s="126"/>
      <c r="O1235" s="128"/>
      <c r="P1235" s="126">
        <v>275</v>
      </c>
      <c r="Q1235" s="126"/>
      <c r="R1235" s="127"/>
      <c r="S1235" s="126"/>
      <c r="T1235" s="126"/>
      <c r="U1235" s="126"/>
      <c r="V1235" s="128"/>
      <c r="W1235" s="126"/>
      <c r="X1235" s="126"/>
      <c r="Y1235" s="127"/>
      <c r="Z1235" s="126"/>
      <c r="AA1235" s="126"/>
      <c r="AB1235" s="126"/>
      <c r="AC1235" s="127"/>
      <c r="AD1235" s="126"/>
      <c r="AE1235" s="126"/>
      <c r="AF1235" s="126"/>
      <c r="AG1235" s="126"/>
      <c r="AH1235" s="128"/>
    </row>
    <row r="1236" spans="6:34" x14ac:dyDescent="0.25">
      <c r="F1236" s="67">
        <f t="shared" si="19"/>
        <v>1230</v>
      </c>
      <c r="G1236" s="131"/>
      <c r="H1236" s="130"/>
      <c r="I1236" s="130"/>
      <c r="J1236" s="130"/>
      <c r="K1236" s="126"/>
      <c r="L1236" s="126"/>
      <c r="M1236" s="126"/>
      <c r="N1236" s="126"/>
      <c r="O1236" s="128"/>
      <c r="P1236" s="126">
        <v>274</v>
      </c>
      <c r="Q1236" s="126"/>
      <c r="R1236" s="127"/>
      <c r="S1236" s="126"/>
      <c r="T1236" s="126"/>
      <c r="U1236" s="126"/>
      <c r="V1236" s="128"/>
      <c r="W1236" s="126"/>
      <c r="X1236" s="126"/>
      <c r="Y1236" s="127"/>
      <c r="Z1236" s="126"/>
      <c r="AA1236" s="126"/>
      <c r="AB1236" s="126"/>
      <c r="AC1236" s="127"/>
      <c r="AD1236" s="126"/>
      <c r="AE1236" s="126"/>
      <c r="AF1236" s="126"/>
      <c r="AG1236" s="126"/>
      <c r="AH1236" s="128"/>
    </row>
    <row r="1237" spans="6:34" x14ac:dyDescent="0.25">
      <c r="F1237" s="67">
        <f t="shared" si="19"/>
        <v>1231</v>
      </c>
      <c r="G1237" s="131"/>
      <c r="H1237" s="130"/>
      <c r="I1237" s="130"/>
      <c r="J1237" s="130"/>
      <c r="K1237" s="126"/>
      <c r="L1237" s="126"/>
      <c r="M1237" s="126"/>
      <c r="N1237" s="126"/>
      <c r="O1237" s="128"/>
      <c r="P1237" s="126">
        <v>274</v>
      </c>
      <c r="Q1237" s="126"/>
      <c r="R1237" s="127"/>
      <c r="S1237" s="126"/>
      <c r="T1237" s="126"/>
      <c r="U1237" s="126"/>
      <c r="V1237" s="128"/>
      <c r="W1237" s="126"/>
      <c r="X1237" s="126"/>
      <c r="Y1237" s="127"/>
      <c r="Z1237" s="126"/>
      <c r="AA1237" s="126"/>
      <c r="AB1237" s="126"/>
      <c r="AC1237" s="127"/>
      <c r="AD1237" s="126"/>
      <c r="AE1237" s="126"/>
      <c r="AF1237" s="126"/>
      <c r="AG1237" s="126"/>
      <c r="AH1237" s="128"/>
    </row>
    <row r="1238" spans="6:34" x14ac:dyDescent="0.25">
      <c r="F1238" s="67">
        <f t="shared" si="19"/>
        <v>1232</v>
      </c>
      <c r="G1238" s="131"/>
      <c r="H1238" s="130"/>
      <c r="I1238" s="130"/>
      <c r="J1238" s="130"/>
      <c r="K1238" s="126"/>
      <c r="L1238" s="126"/>
      <c r="M1238" s="126"/>
      <c r="N1238" s="126"/>
      <c r="O1238" s="128"/>
      <c r="P1238" s="126">
        <v>274</v>
      </c>
      <c r="Q1238" s="126"/>
      <c r="R1238" s="127"/>
      <c r="S1238" s="126"/>
      <c r="T1238" s="126"/>
      <c r="U1238" s="126"/>
      <c r="V1238" s="128"/>
      <c r="W1238" s="126"/>
      <c r="X1238" s="126"/>
      <c r="Y1238" s="127"/>
      <c r="Z1238" s="126"/>
      <c r="AA1238" s="126"/>
      <c r="AB1238" s="126"/>
      <c r="AC1238" s="127"/>
      <c r="AD1238" s="126"/>
      <c r="AE1238" s="126"/>
      <c r="AF1238" s="126"/>
      <c r="AG1238" s="126"/>
      <c r="AH1238" s="128"/>
    </row>
    <row r="1239" spans="6:34" x14ac:dyDescent="0.25">
      <c r="F1239" s="67">
        <f t="shared" si="19"/>
        <v>1233</v>
      </c>
      <c r="G1239" s="131"/>
      <c r="H1239" s="130"/>
      <c r="I1239" s="130"/>
      <c r="J1239" s="130"/>
      <c r="K1239" s="126"/>
      <c r="L1239" s="126"/>
      <c r="M1239" s="126"/>
      <c r="N1239" s="126"/>
      <c r="O1239" s="128"/>
      <c r="P1239" s="126">
        <v>272</v>
      </c>
      <c r="Q1239" s="126"/>
      <c r="R1239" s="127"/>
      <c r="S1239" s="126"/>
      <c r="T1239" s="126"/>
      <c r="U1239" s="126"/>
      <c r="V1239" s="128"/>
      <c r="W1239" s="126"/>
      <c r="X1239" s="126"/>
      <c r="Y1239" s="127"/>
      <c r="Z1239" s="126"/>
      <c r="AA1239" s="126"/>
      <c r="AB1239" s="126"/>
      <c r="AC1239" s="127"/>
      <c r="AD1239" s="126"/>
      <c r="AE1239" s="126"/>
      <c r="AF1239" s="126"/>
      <c r="AG1239" s="126"/>
      <c r="AH1239" s="128"/>
    </row>
    <row r="1240" spans="6:34" x14ac:dyDescent="0.25">
      <c r="F1240" s="67">
        <f t="shared" si="19"/>
        <v>1234</v>
      </c>
      <c r="G1240" s="131"/>
      <c r="H1240" s="130"/>
      <c r="I1240" s="130"/>
      <c r="J1240" s="130"/>
      <c r="K1240" s="126"/>
      <c r="L1240" s="126"/>
      <c r="M1240" s="126"/>
      <c r="N1240" s="126"/>
      <c r="O1240" s="128"/>
      <c r="P1240" s="126">
        <v>272</v>
      </c>
      <c r="Q1240" s="126"/>
      <c r="R1240" s="127"/>
      <c r="S1240" s="126"/>
      <c r="T1240" s="126"/>
      <c r="U1240" s="126"/>
      <c r="V1240" s="128"/>
      <c r="W1240" s="126"/>
      <c r="X1240" s="126"/>
      <c r="Y1240" s="127"/>
      <c r="Z1240" s="126"/>
      <c r="AA1240" s="126"/>
      <c r="AB1240" s="126"/>
      <c r="AC1240" s="127"/>
      <c r="AD1240" s="126"/>
      <c r="AE1240" s="126"/>
      <c r="AF1240" s="126"/>
      <c r="AG1240" s="126"/>
      <c r="AH1240" s="128"/>
    </row>
    <row r="1241" spans="6:34" x14ac:dyDescent="0.25">
      <c r="F1241" s="67">
        <f t="shared" si="19"/>
        <v>1235</v>
      </c>
      <c r="G1241" s="131"/>
      <c r="H1241" s="130"/>
      <c r="I1241" s="130"/>
      <c r="J1241" s="130"/>
      <c r="K1241" s="126"/>
      <c r="L1241" s="126"/>
      <c r="M1241" s="126"/>
      <c r="N1241" s="126"/>
      <c r="O1241" s="128"/>
      <c r="P1241" s="126">
        <v>271</v>
      </c>
      <c r="Q1241" s="126"/>
      <c r="R1241" s="127"/>
      <c r="S1241" s="126"/>
      <c r="T1241" s="126"/>
      <c r="U1241" s="126"/>
      <c r="V1241" s="128"/>
      <c r="W1241" s="126"/>
      <c r="X1241" s="126"/>
      <c r="Y1241" s="127"/>
      <c r="Z1241" s="126"/>
      <c r="AA1241" s="126"/>
      <c r="AB1241" s="126"/>
      <c r="AC1241" s="127"/>
      <c r="AD1241" s="126"/>
      <c r="AE1241" s="126"/>
      <c r="AF1241" s="126"/>
      <c r="AG1241" s="126"/>
      <c r="AH1241" s="128"/>
    </row>
    <row r="1242" spans="6:34" x14ac:dyDescent="0.25">
      <c r="F1242" s="67">
        <f t="shared" si="19"/>
        <v>1236</v>
      </c>
      <c r="G1242" s="131"/>
      <c r="H1242" s="130"/>
      <c r="I1242" s="130"/>
      <c r="J1242" s="130"/>
      <c r="K1242" s="126"/>
      <c r="L1242" s="126"/>
      <c r="M1242" s="126"/>
      <c r="N1242" s="126"/>
      <c r="O1242" s="128"/>
      <c r="P1242" s="126">
        <v>269</v>
      </c>
      <c r="Q1242" s="126"/>
      <c r="R1242" s="127"/>
      <c r="S1242" s="126"/>
      <c r="T1242" s="126"/>
      <c r="U1242" s="126"/>
      <c r="V1242" s="128"/>
      <c r="W1242" s="126"/>
      <c r="X1242" s="126"/>
      <c r="Y1242" s="127"/>
      <c r="Z1242" s="126"/>
      <c r="AA1242" s="126"/>
      <c r="AB1242" s="126"/>
      <c r="AC1242" s="127"/>
      <c r="AD1242" s="126"/>
      <c r="AE1242" s="126"/>
      <c r="AF1242" s="126"/>
      <c r="AG1242" s="126"/>
      <c r="AH1242" s="128"/>
    </row>
    <row r="1243" spans="6:34" x14ac:dyDescent="0.25">
      <c r="F1243" s="67">
        <f t="shared" si="19"/>
        <v>1237</v>
      </c>
      <c r="G1243" s="131"/>
      <c r="H1243" s="130"/>
      <c r="I1243" s="130"/>
      <c r="J1243" s="130"/>
      <c r="K1243" s="126"/>
      <c r="L1243" s="126"/>
      <c r="M1243" s="126"/>
      <c r="N1243" s="126"/>
      <c r="O1243" s="128"/>
      <c r="P1243" s="126">
        <v>269</v>
      </c>
      <c r="Q1243" s="126"/>
      <c r="R1243" s="127"/>
      <c r="S1243" s="126"/>
      <c r="T1243" s="126"/>
      <c r="U1243" s="126"/>
      <c r="V1243" s="128"/>
      <c r="W1243" s="126"/>
      <c r="X1243" s="126"/>
      <c r="Y1243" s="127"/>
      <c r="Z1243" s="126"/>
      <c r="AA1243" s="126"/>
      <c r="AB1243" s="126"/>
      <c r="AC1243" s="127"/>
      <c r="AD1243" s="126"/>
      <c r="AE1243" s="126"/>
      <c r="AF1243" s="126"/>
      <c r="AG1243" s="126"/>
      <c r="AH1243" s="128"/>
    </row>
    <row r="1244" spans="6:34" x14ac:dyDescent="0.25">
      <c r="F1244" s="67">
        <f t="shared" si="19"/>
        <v>1238</v>
      </c>
      <c r="G1244" s="131"/>
      <c r="H1244" s="130"/>
      <c r="I1244" s="130"/>
      <c r="J1244" s="130"/>
      <c r="K1244" s="126"/>
      <c r="L1244" s="126"/>
      <c r="M1244" s="126"/>
      <c r="N1244" s="126"/>
      <c r="O1244" s="128"/>
      <c r="P1244" s="126">
        <v>269</v>
      </c>
      <c r="Q1244" s="126"/>
      <c r="R1244" s="127"/>
      <c r="S1244" s="126"/>
      <c r="T1244" s="126"/>
      <c r="U1244" s="126"/>
      <c r="V1244" s="128"/>
      <c r="W1244" s="126"/>
      <c r="X1244" s="126"/>
      <c r="Y1244" s="127"/>
      <c r="Z1244" s="126"/>
      <c r="AA1244" s="126"/>
      <c r="AB1244" s="126"/>
      <c r="AC1244" s="127"/>
      <c r="AD1244" s="126"/>
      <c r="AE1244" s="126"/>
      <c r="AF1244" s="126"/>
      <c r="AG1244" s="126"/>
      <c r="AH1244" s="128"/>
    </row>
    <row r="1245" spans="6:34" x14ac:dyDescent="0.25">
      <c r="F1245" s="67">
        <f t="shared" si="19"/>
        <v>1239</v>
      </c>
      <c r="G1245" s="131"/>
      <c r="H1245" s="130"/>
      <c r="I1245" s="130"/>
      <c r="J1245" s="130"/>
      <c r="K1245" s="126"/>
      <c r="L1245" s="126"/>
      <c r="M1245" s="126"/>
      <c r="N1245" s="126"/>
      <c r="O1245" s="128"/>
      <c r="P1245" s="126">
        <v>269</v>
      </c>
      <c r="Q1245" s="126"/>
      <c r="R1245" s="127"/>
      <c r="S1245" s="126"/>
      <c r="T1245" s="126"/>
      <c r="U1245" s="126"/>
      <c r="V1245" s="128"/>
      <c r="W1245" s="126"/>
      <c r="X1245" s="126"/>
      <c r="Y1245" s="127"/>
      <c r="Z1245" s="126"/>
      <c r="AA1245" s="126"/>
      <c r="AB1245" s="126"/>
      <c r="AC1245" s="127"/>
      <c r="AD1245" s="126"/>
      <c r="AE1245" s="126"/>
      <c r="AF1245" s="126"/>
      <c r="AG1245" s="126"/>
      <c r="AH1245" s="128"/>
    </row>
    <row r="1246" spans="6:34" x14ac:dyDescent="0.25">
      <c r="F1246" s="67">
        <f t="shared" si="19"/>
        <v>1240</v>
      </c>
      <c r="G1246" s="131"/>
      <c r="H1246" s="130"/>
      <c r="I1246" s="130"/>
      <c r="J1246" s="130"/>
      <c r="K1246" s="126"/>
      <c r="L1246" s="126"/>
      <c r="M1246" s="126"/>
      <c r="N1246" s="126"/>
      <c r="O1246" s="128"/>
      <c r="P1246" s="126">
        <v>269</v>
      </c>
      <c r="Q1246" s="126"/>
      <c r="R1246" s="127"/>
      <c r="S1246" s="126"/>
      <c r="T1246" s="126"/>
      <c r="U1246" s="126"/>
      <c r="V1246" s="128"/>
      <c r="W1246" s="126"/>
      <c r="X1246" s="126"/>
      <c r="Y1246" s="127"/>
      <c r="Z1246" s="126"/>
      <c r="AA1246" s="126"/>
      <c r="AB1246" s="126"/>
      <c r="AC1246" s="127"/>
      <c r="AD1246" s="126"/>
      <c r="AE1246" s="126"/>
      <c r="AF1246" s="126"/>
      <c r="AG1246" s="126"/>
      <c r="AH1246" s="128"/>
    </row>
    <row r="1247" spans="6:34" x14ac:dyDescent="0.25">
      <c r="F1247" s="67">
        <f t="shared" si="19"/>
        <v>1241</v>
      </c>
      <c r="G1247" s="131"/>
      <c r="H1247" s="130"/>
      <c r="I1247" s="130"/>
      <c r="J1247" s="130"/>
      <c r="K1247" s="126"/>
      <c r="L1247" s="126"/>
      <c r="M1247" s="126"/>
      <c r="N1247" s="126"/>
      <c r="O1247" s="128"/>
      <c r="P1247" s="126">
        <v>268</v>
      </c>
      <c r="Q1247" s="126"/>
      <c r="R1247" s="127"/>
      <c r="S1247" s="126"/>
      <c r="T1247" s="126"/>
      <c r="U1247" s="126"/>
      <c r="V1247" s="128"/>
      <c r="W1247" s="126"/>
      <c r="X1247" s="126"/>
      <c r="Y1247" s="127"/>
      <c r="Z1247" s="126"/>
      <c r="AA1247" s="126"/>
      <c r="AB1247" s="126"/>
      <c r="AC1247" s="127"/>
      <c r="AD1247" s="126"/>
      <c r="AE1247" s="126"/>
      <c r="AF1247" s="126"/>
      <c r="AG1247" s="126"/>
      <c r="AH1247" s="128"/>
    </row>
    <row r="1248" spans="6:34" x14ac:dyDescent="0.25">
      <c r="F1248" s="67">
        <f t="shared" si="19"/>
        <v>1242</v>
      </c>
      <c r="G1248" s="131"/>
      <c r="H1248" s="130"/>
      <c r="I1248" s="130"/>
      <c r="J1248" s="130"/>
      <c r="K1248" s="126"/>
      <c r="L1248" s="126"/>
      <c r="M1248" s="126"/>
      <c r="N1248" s="126"/>
      <c r="O1248" s="128"/>
      <c r="P1248" s="126">
        <v>268</v>
      </c>
      <c r="Q1248" s="126"/>
      <c r="R1248" s="127"/>
      <c r="S1248" s="126"/>
      <c r="T1248" s="126"/>
      <c r="U1248" s="126"/>
      <c r="V1248" s="128"/>
      <c r="W1248" s="126"/>
      <c r="X1248" s="126"/>
      <c r="Y1248" s="127"/>
      <c r="Z1248" s="126"/>
      <c r="AA1248" s="126"/>
      <c r="AB1248" s="126"/>
      <c r="AC1248" s="127"/>
      <c r="AD1248" s="126"/>
      <c r="AE1248" s="126"/>
      <c r="AF1248" s="126"/>
      <c r="AG1248" s="126"/>
      <c r="AH1248" s="128"/>
    </row>
    <row r="1249" spans="6:34" x14ac:dyDescent="0.25">
      <c r="F1249" s="67">
        <f t="shared" si="19"/>
        <v>1243</v>
      </c>
      <c r="G1249" s="131"/>
      <c r="H1249" s="130"/>
      <c r="I1249" s="130"/>
      <c r="J1249" s="130"/>
      <c r="K1249" s="126"/>
      <c r="L1249" s="126"/>
      <c r="M1249" s="126"/>
      <c r="N1249" s="126"/>
      <c r="O1249" s="128"/>
      <c r="P1249" s="126">
        <v>267</v>
      </c>
      <c r="Q1249" s="126"/>
      <c r="R1249" s="127"/>
      <c r="S1249" s="126"/>
      <c r="T1249" s="126"/>
      <c r="U1249" s="126"/>
      <c r="V1249" s="128"/>
      <c r="W1249" s="126"/>
      <c r="X1249" s="126"/>
      <c r="Y1249" s="127"/>
      <c r="Z1249" s="126"/>
      <c r="AA1249" s="126"/>
      <c r="AB1249" s="126"/>
      <c r="AC1249" s="127"/>
      <c r="AD1249" s="126"/>
      <c r="AE1249" s="126"/>
      <c r="AF1249" s="126"/>
      <c r="AG1249" s="126"/>
      <c r="AH1249" s="128"/>
    </row>
    <row r="1250" spans="6:34" x14ac:dyDescent="0.25">
      <c r="F1250" s="67">
        <f t="shared" si="19"/>
        <v>1244</v>
      </c>
      <c r="G1250" s="131"/>
      <c r="H1250" s="130"/>
      <c r="I1250" s="130"/>
      <c r="J1250" s="130"/>
      <c r="K1250" s="126"/>
      <c r="L1250" s="126"/>
      <c r="M1250" s="126"/>
      <c r="N1250" s="126"/>
      <c r="O1250" s="128"/>
      <c r="P1250" s="126">
        <v>266</v>
      </c>
      <c r="Q1250" s="126"/>
      <c r="R1250" s="127"/>
      <c r="S1250" s="126"/>
      <c r="T1250" s="126"/>
      <c r="U1250" s="126"/>
      <c r="V1250" s="128"/>
      <c r="W1250" s="126"/>
      <c r="X1250" s="126"/>
      <c r="Y1250" s="127"/>
      <c r="Z1250" s="126"/>
      <c r="AA1250" s="126"/>
      <c r="AB1250" s="126"/>
      <c r="AC1250" s="127"/>
      <c r="AD1250" s="126"/>
      <c r="AE1250" s="126"/>
      <c r="AF1250" s="126"/>
      <c r="AG1250" s="126"/>
      <c r="AH1250" s="128"/>
    </row>
    <row r="1251" spans="6:34" x14ac:dyDescent="0.25">
      <c r="F1251" s="67">
        <f t="shared" si="19"/>
        <v>1245</v>
      </c>
      <c r="G1251" s="131"/>
      <c r="H1251" s="130"/>
      <c r="I1251" s="130"/>
      <c r="J1251" s="130"/>
      <c r="K1251" s="126"/>
      <c r="L1251" s="126"/>
      <c r="M1251" s="126"/>
      <c r="N1251" s="126"/>
      <c r="O1251" s="128"/>
      <c r="P1251" s="126">
        <v>266</v>
      </c>
      <c r="Q1251" s="126"/>
      <c r="R1251" s="127"/>
      <c r="S1251" s="126"/>
      <c r="T1251" s="126"/>
      <c r="U1251" s="126"/>
      <c r="V1251" s="128"/>
      <c r="W1251" s="126"/>
      <c r="X1251" s="126"/>
      <c r="Y1251" s="127"/>
      <c r="Z1251" s="126"/>
      <c r="AA1251" s="126"/>
      <c r="AB1251" s="126"/>
      <c r="AC1251" s="127"/>
      <c r="AD1251" s="126"/>
      <c r="AE1251" s="126"/>
      <c r="AF1251" s="126"/>
      <c r="AG1251" s="126"/>
      <c r="AH1251" s="128"/>
    </row>
    <row r="1252" spans="6:34" x14ac:dyDescent="0.25">
      <c r="F1252" s="67">
        <f t="shared" si="19"/>
        <v>1246</v>
      </c>
      <c r="G1252" s="131"/>
      <c r="H1252" s="130"/>
      <c r="I1252" s="130"/>
      <c r="J1252" s="130"/>
      <c r="K1252" s="126"/>
      <c r="L1252" s="126"/>
      <c r="M1252" s="126"/>
      <c r="N1252" s="126"/>
      <c r="O1252" s="128"/>
      <c r="P1252" s="126">
        <v>266</v>
      </c>
      <c r="Q1252" s="126"/>
      <c r="R1252" s="127"/>
      <c r="S1252" s="126"/>
      <c r="T1252" s="126"/>
      <c r="U1252" s="126"/>
      <c r="V1252" s="128"/>
      <c r="W1252" s="126"/>
      <c r="X1252" s="126"/>
      <c r="Y1252" s="127"/>
      <c r="Z1252" s="126"/>
      <c r="AA1252" s="126"/>
      <c r="AB1252" s="126"/>
      <c r="AC1252" s="127"/>
      <c r="AD1252" s="126"/>
      <c r="AE1252" s="126"/>
      <c r="AF1252" s="126"/>
      <c r="AG1252" s="126"/>
      <c r="AH1252" s="128"/>
    </row>
    <row r="1253" spans="6:34" x14ac:dyDescent="0.25">
      <c r="F1253" s="67">
        <f t="shared" si="19"/>
        <v>1247</v>
      </c>
      <c r="G1253" s="131"/>
      <c r="H1253" s="130"/>
      <c r="I1253" s="130"/>
      <c r="J1253" s="130"/>
      <c r="K1253" s="126"/>
      <c r="L1253" s="126"/>
      <c r="M1253" s="126"/>
      <c r="N1253" s="126"/>
      <c r="O1253" s="128"/>
      <c r="P1253" s="126">
        <v>266</v>
      </c>
      <c r="Q1253" s="126"/>
      <c r="R1253" s="127"/>
      <c r="S1253" s="126"/>
      <c r="T1253" s="126"/>
      <c r="U1253" s="126"/>
      <c r="V1253" s="128"/>
      <c r="W1253" s="126"/>
      <c r="X1253" s="126"/>
      <c r="Y1253" s="127"/>
      <c r="Z1253" s="126"/>
      <c r="AA1253" s="126"/>
      <c r="AB1253" s="126"/>
      <c r="AC1253" s="127"/>
      <c r="AD1253" s="126"/>
      <c r="AE1253" s="126"/>
      <c r="AF1253" s="126"/>
      <c r="AG1253" s="126"/>
      <c r="AH1253" s="128"/>
    </row>
    <row r="1254" spans="6:34" x14ac:dyDescent="0.25">
      <c r="F1254" s="67">
        <f t="shared" si="19"/>
        <v>1248</v>
      </c>
      <c r="G1254" s="131"/>
      <c r="H1254" s="130"/>
      <c r="I1254" s="130"/>
      <c r="J1254" s="130"/>
      <c r="K1254" s="126"/>
      <c r="L1254" s="126"/>
      <c r="M1254" s="126"/>
      <c r="N1254" s="126"/>
      <c r="O1254" s="128"/>
      <c r="P1254" s="126">
        <v>265</v>
      </c>
      <c r="Q1254" s="126"/>
      <c r="R1254" s="127"/>
      <c r="S1254" s="126"/>
      <c r="T1254" s="126"/>
      <c r="U1254" s="126"/>
      <c r="V1254" s="128"/>
      <c r="W1254" s="126"/>
      <c r="X1254" s="126"/>
      <c r="Y1254" s="127"/>
      <c r="Z1254" s="126"/>
      <c r="AA1254" s="126"/>
      <c r="AB1254" s="126"/>
      <c r="AC1254" s="127"/>
      <c r="AD1254" s="126"/>
      <c r="AE1254" s="126"/>
      <c r="AF1254" s="126"/>
      <c r="AG1254" s="126"/>
      <c r="AH1254" s="128"/>
    </row>
    <row r="1255" spans="6:34" x14ac:dyDescent="0.25">
      <c r="F1255" s="67">
        <f t="shared" si="19"/>
        <v>1249</v>
      </c>
      <c r="G1255" s="131"/>
      <c r="H1255" s="130"/>
      <c r="I1255" s="130"/>
      <c r="J1255" s="130"/>
      <c r="K1255" s="126"/>
      <c r="L1255" s="126"/>
      <c r="M1255" s="126"/>
      <c r="N1255" s="126"/>
      <c r="O1255" s="128"/>
      <c r="P1255" s="126">
        <v>265</v>
      </c>
      <c r="Q1255" s="126"/>
      <c r="R1255" s="127"/>
      <c r="S1255" s="126"/>
      <c r="T1255" s="126"/>
      <c r="U1255" s="126"/>
      <c r="V1255" s="128"/>
      <c r="W1255" s="126"/>
      <c r="X1255" s="126"/>
      <c r="Y1255" s="127"/>
      <c r="Z1255" s="126"/>
      <c r="AA1255" s="126"/>
      <c r="AB1255" s="126"/>
      <c r="AC1255" s="127"/>
      <c r="AD1255" s="126"/>
      <c r="AE1255" s="126"/>
      <c r="AF1255" s="126"/>
      <c r="AG1255" s="126"/>
      <c r="AH1255" s="128"/>
    </row>
    <row r="1256" spans="6:34" x14ac:dyDescent="0.25">
      <c r="F1256" s="67">
        <f t="shared" si="19"/>
        <v>1250</v>
      </c>
      <c r="G1256" s="131"/>
      <c r="H1256" s="130"/>
      <c r="I1256" s="130"/>
      <c r="J1256" s="130"/>
      <c r="K1256" s="126"/>
      <c r="L1256" s="126"/>
      <c r="M1256" s="126"/>
      <c r="N1256" s="126"/>
      <c r="O1256" s="128"/>
      <c r="P1256" s="126">
        <v>265</v>
      </c>
      <c r="Q1256" s="126"/>
      <c r="R1256" s="127"/>
      <c r="S1256" s="126"/>
      <c r="T1256" s="126"/>
      <c r="U1256" s="126"/>
      <c r="V1256" s="128"/>
      <c r="W1256" s="126"/>
      <c r="X1256" s="126"/>
      <c r="Y1256" s="127"/>
      <c r="Z1256" s="126"/>
      <c r="AA1256" s="126"/>
      <c r="AB1256" s="126"/>
      <c r="AC1256" s="127"/>
      <c r="AD1256" s="126"/>
      <c r="AE1256" s="126"/>
      <c r="AF1256" s="126"/>
      <c r="AG1256" s="126"/>
      <c r="AH1256" s="128"/>
    </row>
    <row r="1257" spans="6:34" x14ac:dyDescent="0.25">
      <c r="F1257" s="67">
        <f t="shared" si="19"/>
        <v>1251</v>
      </c>
      <c r="G1257" s="131"/>
      <c r="H1257" s="130"/>
      <c r="I1257" s="130"/>
      <c r="J1257" s="130"/>
      <c r="K1257" s="126"/>
      <c r="L1257" s="126"/>
      <c r="M1257" s="126"/>
      <c r="N1257" s="126"/>
      <c r="O1257" s="128"/>
      <c r="P1257" s="126">
        <v>264</v>
      </c>
      <c r="Q1257" s="126"/>
      <c r="R1257" s="127"/>
      <c r="S1257" s="126"/>
      <c r="T1257" s="126"/>
      <c r="U1257" s="126"/>
      <c r="V1257" s="128"/>
      <c r="W1257" s="126"/>
      <c r="X1257" s="126"/>
      <c r="Y1257" s="127"/>
      <c r="Z1257" s="126"/>
      <c r="AA1257" s="126"/>
      <c r="AB1257" s="126"/>
      <c r="AC1257" s="127"/>
      <c r="AD1257" s="126"/>
      <c r="AE1257" s="126"/>
      <c r="AF1257" s="126"/>
      <c r="AG1257" s="126"/>
      <c r="AH1257" s="128"/>
    </row>
    <row r="1258" spans="6:34" x14ac:dyDescent="0.25">
      <c r="F1258" s="67">
        <f t="shared" si="19"/>
        <v>1252</v>
      </c>
      <c r="G1258" s="131"/>
      <c r="H1258" s="130"/>
      <c r="I1258" s="130"/>
      <c r="J1258" s="130"/>
      <c r="K1258" s="126"/>
      <c r="L1258" s="126"/>
      <c r="M1258" s="126"/>
      <c r="N1258" s="126"/>
      <c r="O1258" s="128"/>
      <c r="P1258" s="126">
        <v>263</v>
      </c>
      <c r="Q1258" s="126"/>
      <c r="R1258" s="127"/>
      <c r="S1258" s="126"/>
      <c r="T1258" s="126"/>
      <c r="U1258" s="126"/>
      <c r="V1258" s="128"/>
      <c r="W1258" s="126"/>
      <c r="X1258" s="126"/>
      <c r="Y1258" s="127"/>
      <c r="Z1258" s="126"/>
      <c r="AA1258" s="126"/>
      <c r="AB1258" s="126"/>
      <c r="AC1258" s="127"/>
      <c r="AD1258" s="126"/>
      <c r="AE1258" s="126"/>
      <c r="AF1258" s="126"/>
      <c r="AG1258" s="126"/>
      <c r="AH1258" s="128"/>
    </row>
    <row r="1259" spans="6:34" x14ac:dyDescent="0.25">
      <c r="F1259" s="67">
        <f t="shared" si="19"/>
        <v>1253</v>
      </c>
      <c r="G1259" s="131"/>
      <c r="H1259" s="130"/>
      <c r="I1259" s="130"/>
      <c r="J1259" s="130"/>
      <c r="K1259" s="126"/>
      <c r="L1259" s="126"/>
      <c r="M1259" s="126"/>
      <c r="N1259" s="126"/>
      <c r="O1259" s="128"/>
      <c r="P1259" s="126">
        <v>263</v>
      </c>
      <c r="Q1259" s="126"/>
      <c r="R1259" s="127"/>
      <c r="S1259" s="126"/>
      <c r="T1259" s="126"/>
      <c r="U1259" s="126"/>
      <c r="V1259" s="128"/>
      <c r="W1259" s="126"/>
      <c r="X1259" s="126"/>
      <c r="Y1259" s="127"/>
      <c r="Z1259" s="126"/>
      <c r="AA1259" s="126"/>
      <c r="AB1259" s="126"/>
      <c r="AC1259" s="127"/>
      <c r="AD1259" s="126"/>
      <c r="AE1259" s="126"/>
      <c r="AF1259" s="126"/>
      <c r="AG1259" s="126"/>
      <c r="AH1259" s="128"/>
    </row>
    <row r="1260" spans="6:34" x14ac:dyDescent="0.25">
      <c r="F1260" s="67">
        <f t="shared" si="19"/>
        <v>1254</v>
      </c>
      <c r="G1260" s="131"/>
      <c r="H1260" s="130"/>
      <c r="I1260" s="130"/>
      <c r="J1260" s="130"/>
      <c r="K1260" s="126"/>
      <c r="L1260" s="126"/>
      <c r="M1260" s="126"/>
      <c r="N1260" s="126"/>
      <c r="O1260" s="128"/>
      <c r="P1260" s="126">
        <v>263</v>
      </c>
      <c r="Q1260" s="126"/>
      <c r="R1260" s="127"/>
      <c r="S1260" s="126"/>
      <c r="T1260" s="126"/>
      <c r="U1260" s="126"/>
      <c r="V1260" s="128"/>
      <c r="W1260" s="126"/>
      <c r="X1260" s="126"/>
      <c r="Y1260" s="127"/>
      <c r="Z1260" s="126"/>
      <c r="AA1260" s="126"/>
      <c r="AB1260" s="126"/>
      <c r="AC1260" s="127"/>
      <c r="AD1260" s="126"/>
      <c r="AE1260" s="126"/>
      <c r="AF1260" s="126"/>
      <c r="AG1260" s="126"/>
      <c r="AH1260" s="128"/>
    </row>
    <row r="1261" spans="6:34" x14ac:dyDescent="0.25">
      <c r="F1261" s="67">
        <f t="shared" si="19"/>
        <v>1255</v>
      </c>
      <c r="G1261" s="131"/>
      <c r="H1261" s="130"/>
      <c r="I1261" s="130"/>
      <c r="J1261" s="130"/>
      <c r="K1261" s="126"/>
      <c r="L1261" s="126"/>
      <c r="M1261" s="126"/>
      <c r="N1261" s="126"/>
      <c r="O1261" s="128"/>
      <c r="P1261" s="126">
        <v>263</v>
      </c>
      <c r="Q1261" s="126"/>
      <c r="R1261" s="127"/>
      <c r="S1261" s="126"/>
      <c r="T1261" s="126"/>
      <c r="U1261" s="126"/>
      <c r="V1261" s="128"/>
      <c r="W1261" s="126"/>
      <c r="X1261" s="126"/>
      <c r="Y1261" s="127"/>
      <c r="Z1261" s="126"/>
      <c r="AA1261" s="126"/>
      <c r="AB1261" s="126"/>
      <c r="AC1261" s="127"/>
      <c r="AD1261" s="126"/>
      <c r="AE1261" s="126"/>
      <c r="AF1261" s="126"/>
      <c r="AG1261" s="126"/>
      <c r="AH1261" s="128"/>
    </row>
    <row r="1262" spans="6:34" x14ac:dyDescent="0.25">
      <c r="F1262" s="67">
        <f t="shared" si="19"/>
        <v>1256</v>
      </c>
      <c r="G1262" s="131"/>
      <c r="H1262" s="130"/>
      <c r="I1262" s="130"/>
      <c r="J1262" s="130"/>
      <c r="K1262" s="126"/>
      <c r="L1262" s="126"/>
      <c r="M1262" s="126"/>
      <c r="N1262" s="126"/>
      <c r="O1262" s="128"/>
      <c r="P1262" s="126">
        <v>261</v>
      </c>
      <c r="Q1262" s="126"/>
      <c r="R1262" s="127"/>
      <c r="S1262" s="126"/>
      <c r="T1262" s="126"/>
      <c r="U1262" s="126"/>
      <c r="V1262" s="128"/>
      <c r="W1262" s="126"/>
      <c r="X1262" s="126"/>
      <c r="Y1262" s="127"/>
      <c r="Z1262" s="126"/>
      <c r="AA1262" s="126"/>
      <c r="AB1262" s="126"/>
      <c r="AC1262" s="127"/>
      <c r="AD1262" s="126"/>
      <c r="AE1262" s="126"/>
      <c r="AF1262" s="126"/>
      <c r="AG1262" s="126"/>
      <c r="AH1262" s="128"/>
    </row>
    <row r="1263" spans="6:34" x14ac:dyDescent="0.25">
      <c r="F1263" s="67">
        <f t="shared" si="19"/>
        <v>1257</v>
      </c>
      <c r="G1263" s="131"/>
      <c r="H1263" s="130"/>
      <c r="I1263" s="130"/>
      <c r="J1263" s="130"/>
      <c r="K1263" s="126"/>
      <c r="L1263" s="126"/>
      <c r="M1263" s="126"/>
      <c r="N1263" s="126"/>
      <c r="O1263" s="128"/>
      <c r="P1263" s="126">
        <v>260</v>
      </c>
      <c r="Q1263" s="126"/>
      <c r="R1263" s="127"/>
      <c r="S1263" s="126"/>
      <c r="T1263" s="126"/>
      <c r="U1263" s="126"/>
      <c r="V1263" s="128"/>
      <c r="W1263" s="126"/>
      <c r="X1263" s="126"/>
      <c r="Y1263" s="127"/>
      <c r="Z1263" s="126"/>
      <c r="AA1263" s="126"/>
      <c r="AB1263" s="126"/>
      <c r="AC1263" s="127"/>
      <c r="AD1263" s="126"/>
      <c r="AE1263" s="126"/>
      <c r="AF1263" s="126"/>
      <c r="AG1263" s="126"/>
      <c r="AH1263" s="128"/>
    </row>
    <row r="1264" spans="6:34" x14ac:dyDescent="0.25">
      <c r="F1264" s="67">
        <f t="shared" si="19"/>
        <v>1258</v>
      </c>
      <c r="G1264" s="131"/>
      <c r="H1264" s="130"/>
      <c r="I1264" s="130"/>
      <c r="J1264" s="130"/>
      <c r="K1264" s="126"/>
      <c r="L1264" s="126"/>
      <c r="M1264" s="126"/>
      <c r="N1264" s="126"/>
      <c r="O1264" s="128"/>
      <c r="P1264" s="126">
        <v>260</v>
      </c>
      <c r="Q1264" s="126"/>
      <c r="R1264" s="127"/>
      <c r="S1264" s="126"/>
      <c r="T1264" s="126"/>
      <c r="U1264" s="126"/>
      <c r="V1264" s="128"/>
      <c r="W1264" s="126"/>
      <c r="X1264" s="126"/>
      <c r="Y1264" s="127"/>
      <c r="Z1264" s="126"/>
      <c r="AA1264" s="126"/>
      <c r="AB1264" s="126"/>
      <c r="AC1264" s="127"/>
      <c r="AD1264" s="126"/>
      <c r="AE1264" s="126"/>
      <c r="AF1264" s="126"/>
      <c r="AG1264" s="126"/>
      <c r="AH1264" s="128"/>
    </row>
    <row r="1265" spans="6:34" x14ac:dyDescent="0.25">
      <c r="F1265" s="67">
        <f t="shared" si="19"/>
        <v>1259</v>
      </c>
      <c r="G1265" s="131"/>
      <c r="H1265" s="130"/>
      <c r="I1265" s="130"/>
      <c r="J1265" s="130"/>
      <c r="K1265" s="126"/>
      <c r="L1265" s="126"/>
      <c r="M1265" s="126"/>
      <c r="N1265" s="126"/>
      <c r="O1265" s="128"/>
      <c r="P1265" s="126">
        <v>260</v>
      </c>
      <c r="Q1265" s="126"/>
      <c r="R1265" s="127"/>
      <c r="S1265" s="126"/>
      <c r="T1265" s="126"/>
      <c r="U1265" s="126"/>
      <c r="V1265" s="128"/>
      <c r="W1265" s="126"/>
      <c r="X1265" s="126"/>
      <c r="Y1265" s="127"/>
      <c r="Z1265" s="126"/>
      <c r="AA1265" s="126"/>
      <c r="AB1265" s="126"/>
      <c r="AC1265" s="127"/>
      <c r="AD1265" s="126"/>
      <c r="AE1265" s="126"/>
      <c r="AF1265" s="126"/>
      <c r="AG1265" s="126"/>
      <c r="AH1265" s="128"/>
    </row>
    <row r="1266" spans="6:34" x14ac:dyDescent="0.25">
      <c r="F1266" s="67">
        <f t="shared" si="19"/>
        <v>1260</v>
      </c>
      <c r="G1266" s="131"/>
      <c r="H1266" s="130"/>
      <c r="I1266" s="130"/>
      <c r="J1266" s="130"/>
      <c r="K1266" s="126"/>
      <c r="L1266" s="126"/>
      <c r="M1266" s="126"/>
      <c r="N1266" s="126"/>
      <c r="O1266" s="128"/>
      <c r="P1266" s="126">
        <v>259</v>
      </c>
      <c r="Q1266" s="126"/>
      <c r="R1266" s="127"/>
      <c r="S1266" s="126"/>
      <c r="T1266" s="126"/>
      <c r="U1266" s="126"/>
      <c r="V1266" s="128"/>
      <c r="W1266" s="126"/>
      <c r="X1266" s="126"/>
      <c r="Y1266" s="127"/>
      <c r="Z1266" s="126"/>
      <c r="AA1266" s="126"/>
      <c r="AB1266" s="126"/>
      <c r="AC1266" s="127"/>
      <c r="AD1266" s="126"/>
      <c r="AE1266" s="126"/>
      <c r="AF1266" s="126"/>
      <c r="AG1266" s="126"/>
      <c r="AH1266" s="128"/>
    </row>
    <row r="1267" spans="6:34" x14ac:dyDescent="0.25">
      <c r="F1267" s="67">
        <f t="shared" si="19"/>
        <v>1261</v>
      </c>
      <c r="G1267" s="131"/>
      <c r="H1267" s="130"/>
      <c r="I1267" s="130"/>
      <c r="J1267" s="130"/>
      <c r="K1267" s="126"/>
      <c r="L1267" s="126"/>
      <c r="M1267" s="126"/>
      <c r="N1267" s="126"/>
      <c r="O1267" s="128"/>
      <c r="P1267" s="126">
        <v>259</v>
      </c>
      <c r="Q1267" s="126"/>
      <c r="R1267" s="127"/>
      <c r="S1267" s="126"/>
      <c r="T1267" s="126"/>
      <c r="U1267" s="126"/>
      <c r="V1267" s="128"/>
      <c r="W1267" s="126"/>
      <c r="X1267" s="126"/>
      <c r="Y1267" s="127"/>
      <c r="Z1267" s="126"/>
      <c r="AA1267" s="126"/>
      <c r="AB1267" s="126"/>
      <c r="AC1267" s="127"/>
      <c r="AD1267" s="126"/>
      <c r="AE1267" s="126"/>
      <c r="AF1267" s="126"/>
      <c r="AG1267" s="126"/>
      <c r="AH1267" s="128"/>
    </row>
    <row r="1268" spans="6:34" x14ac:dyDescent="0.25">
      <c r="F1268" s="67">
        <f t="shared" si="19"/>
        <v>1262</v>
      </c>
      <c r="G1268" s="131"/>
      <c r="H1268" s="130"/>
      <c r="I1268" s="130"/>
      <c r="J1268" s="130"/>
      <c r="K1268" s="126"/>
      <c r="L1268" s="126"/>
      <c r="M1268" s="126"/>
      <c r="N1268" s="126"/>
      <c r="O1268" s="128"/>
      <c r="P1268" s="126">
        <v>259</v>
      </c>
      <c r="Q1268" s="126"/>
      <c r="R1268" s="127"/>
      <c r="S1268" s="126"/>
      <c r="T1268" s="126"/>
      <c r="U1268" s="126"/>
      <c r="V1268" s="128"/>
      <c r="W1268" s="126"/>
      <c r="X1268" s="126"/>
      <c r="Y1268" s="127"/>
      <c r="Z1268" s="126"/>
      <c r="AA1268" s="126"/>
      <c r="AB1268" s="126"/>
      <c r="AC1268" s="127"/>
      <c r="AD1268" s="126"/>
      <c r="AE1268" s="126"/>
      <c r="AF1268" s="126"/>
      <c r="AG1268" s="126"/>
      <c r="AH1268" s="128"/>
    </row>
    <row r="1269" spans="6:34" x14ac:dyDescent="0.25">
      <c r="F1269" s="67">
        <f t="shared" si="19"/>
        <v>1263</v>
      </c>
      <c r="G1269" s="131"/>
      <c r="H1269" s="130"/>
      <c r="I1269" s="130"/>
      <c r="J1269" s="130"/>
      <c r="K1269" s="126"/>
      <c r="L1269" s="126"/>
      <c r="M1269" s="126"/>
      <c r="N1269" s="126"/>
      <c r="O1269" s="128"/>
      <c r="P1269" s="126">
        <v>258</v>
      </c>
      <c r="Q1269" s="126"/>
      <c r="R1269" s="127"/>
      <c r="S1269" s="126"/>
      <c r="T1269" s="126"/>
      <c r="U1269" s="126"/>
      <c r="V1269" s="128"/>
      <c r="W1269" s="126"/>
      <c r="X1269" s="126"/>
      <c r="Y1269" s="127"/>
      <c r="Z1269" s="126"/>
      <c r="AA1269" s="126"/>
      <c r="AB1269" s="126"/>
      <c r="AC1269" s="127"/>
      <c r="AD1269" s="126"/>
      <c r="AE1269" s="126"/>
      <c r="AF1269" s="126"/>
      <c r="AG1269" s="126"/>
      <c r="AH1269" s="128"/>
    </row>
    <row r="1270" spans="6:34" x14ac:dyDescent="0.25">
      <c r="F1270" s="67">
        <f t="shared" si="19"/>
        <v>1264</v>
      </c>
      <c r="G1270" s="131"/>
      <c r="H1270" s="130"/>
      <c r="I1270" s="130"/>
      <c r="J1270" s="130"/>
      <c r="K1270" s="126"/>
      <c r="L1270" s="126"/>
      <c r="M1270" s="126"/>
      <c r="N1270" s="126"/>
      <c r="O1270" s="128"/>
      <c r="P1270" s="126">
        <v>258</v>
      </c>
      <c r="Q1270" s="126"/>
      <c r="R1270" s="127"/>
      <c r="S1270" s="126"/>
      <c r="T1270" s="126"/>
      <c r="U1270" s="126"/>
      <c r="V1270" s="128"/>
      <c r="W1270" s="126"/>
      <c r="X1270" s="126"/>
      <c r="Y1270" s="127"/>
      <c r="Z1270" s="126"/>
      <c r="AA1270" s="126"/>
      <c r="AB1270" s="126"/>
      <c r="AC1270" s="127"/>
      <c r="AD1270" s="126"/>
      <c r="AE1270" s="126"/>
      <c r="AF1270" s="126"/>
      <c r="AG1270" s="126"/>
      <c r="AH1270" s="128"/>
    </row>
    <row r="1271" spans="6:34" x14ac:dyDescent="0.25">
      <c r="F1271" s="67">
        <f t="shared" si="19"/>
        <v>1265</v>
      </c>
      <c r="G1271" s="131"/>
      <c r="H1271" s="130"/>
      <c r="I1271" s="130"/>
      <c r="J1271" s="130"/>
      <c r="K1271" s="126"/>
      <c r="L1271" s="126"/>
      <c r="M1271" s="126"/>
      <c r="N1271" s="126"/>
      <c r="O1271" s="128"/>
      <c r="P1271" s="126">
        <v>258</v>
      </c>
      <c r="Q1271" s="126"/>
      <c r="R1271" s="127"/>
      <c r="S1271" s="126"/>
      <c r="T1271" s="126"/>
      <c r="U1271" s="126"/>
      <c r="V1271" s="128"/>
      <c r="W1271" s="126"/>
      <c r="X1271" s="126"/>
      <c r="Y1271" s="127"/>
      <c r="Z1271" s="126"/>
      <c r="AA1271" s="126"/>
      <c r="AB1271" s="126"/>
      <c r="AC1271" s="127"/>
      <c r="AD1271" s="126"/>
      <c r="AE1271" s="126"/>
      <c r="AF1271" s="126"/>
      <c r="AG1271" s="126"/>
      <c r="AH1271" s="128"/>
    </row>
    <row r="1272" spans="6:34" x14ac:dyDescent="0.25">
      <c r="F1272" s="67">
        <f t="shared" si="19"/>
        <v>1266</v>
      </c>
      <c r="G1272" s="131"/>
      <c r="H1272" s="130"/>
      <c r="I1272" s="130"/>
      <c r="J1272" s="130"/>
      <c r="K1272" s="126"/>
      <c r="L1272" s="126"/>
      <c r="M1272" s="126"/>
      <c r="N1272" s="126"/>
      <c r="O1272" s="128"/>
      <c r="P1272" s="126">
        <v>257</v>
      </c>
      <c r="Q1272" s="126"/>
      <c r="R1272" s="127"/>
      <c r="S1272" s="126"/>
      <c r="T1272" s="126"/>
      <c r="U1272" s="126"/>
      <c r="V1272" s="128"/>
      <c r="W1272" s="126"/>
      <c r="X1272" s="126"/>
      <c r="Y1272" s="127"/>
      <c r="Z1272" s="126"/>
      <c r="AA1272" s="126"/>
      <c r="AB1272" s="126"/>
      <c r="AC1272" s="127"/>
      <c r="AD1272" s="126"/>
      <c r="AE1272" s="126"/>
      <c r="AF1272" s="126"/>
      <c r="AG1272" s="126"/>
      <c r="AH1272" s="128"/>
    </row>
    <row r="1273" spans="6:34" x14ac:dyDescent="0.25">
      <c r="F1273" s="67">
        <f t="shared" si="19"/>
        <v>1267</v>
      </c>
      <c r="G1273" s="131"/>
      <c r="H1273" s="130"/>
      <c r="I1273" s="130"/>
      <c r="J1273" s="130"/>
      <c r="K1273" s="126"/>
      <c r="L1273" s="126"/>
      <c r="M1273" s="126"/>
      <c r="N1273" s="126"/>
      <c r="O1273" s="128"/>
      <c r="P1273" s="126">
        <v>256</v>
      </c>
      <c r="Q1273" s="126"/>
      <c r="R1273" s="127"/>
      <c r="S1273" s="126"/>
      <c r="T1273" s="126"/>
      <c r="U1273" s="126"/>
      <c r="V1273" s="128"/>
      <c r="W1273" s="126"/>
      <c r="X1273" s="126"/>
      <c r="Y1273" s="127"/>
      <c r="Z1273" s="126"/>
      <c r="AA1273" s="126"/>
      <c r="AB1273" s="126"/>
      <c r="AC1273" s="127"/>
      <c r="AD1273" s="126"/>
      <c r="AE1273" s="126"/>
      <c r="AF1273" s="126"/>
      <c r="AG1273" s="126"/>
      <c r="AH1273" s="128"/>
    </row>
    <row r="1274" spans="6:34" x14ac:dyDescent="0.25">
      <c r="F1274" s="67">
        <f t="shared" si="19"/>
        <v>1268</v>
      </c>
      <c r="G1274" s="131"/>
      <c r="H1274" s="130"/>
      <c r="I1274" s="130"/>
      <c r="J1274" s="130"/>
      <c r="K1274" s="126"/>
      <c r="L1274" s="126"/>
      <c r="M1274" s="126"/>
      <c r="N1274" s="126"/>
      <c r="O1274" s="128"/>
      <c r="P1274" s="126">
        <v>255</v>
      </c>
      <c r="Q1274" s="126"/>
      <c r="R1274" s="127"/>
      <c r="S1274" s="126"/>
      <c r="T1274" s="126"/>
      <c r="U1274" s="126"/>
      <c r="V1274" s="128"/>
      <c r="W1274" s="126"/>
      <c r="X1274" s="126"/>
      <c r="Y1274" s="127"/>
      <c r="Z1274" s="126"/>
      <c r="AA1274" s="126"/>
      <c r="AB1274" s="126"/>
      <c r="AC1274" s="127"/>
      <c r="AD1274" s="126"/>
      <c r="AE1274" s="126"/>
      <c r="AF1274" s="126"/>
      <c r="AG1274" s="126"/>
      <c r="AH1274" s="128"/>
    </row>
    <row r="1275" spans="6:34" x14ac:dyDescent="0.25">
      <c r="F1275" s="67">
        <f t="shared" si="19"/>
        <v>1269</v>
      </c>
      <c r="G1275" s="131"/>
      <c r="H1275" s="130"/>
      <c r="I1275" s="130"/>
      <c r="J1275" s="130"/>
      <c r="K1275" s="126"/>
      <c r="L1275" s="126"/>
      <c r="M1275" s="126"/>
      <c r="N1275" s="126"/>
      <c r="O1275" s="128"/>
      <c r="P1275" s="126">
        <v>255</v>
      </c>
      <c r="Q1275" s="126"/>
      <c r="R1275" s="127"/>
      <c r="S1275" s="126"/>
      <c r="T1275" s="126"/>
      <c r="U1275" s="126"/>
      <c r="V1275" s="128"/>
      <c r="W1275" s="126"/>
      <c r="X1275" s="126"/>
      <c r="Y1275" s="127"/>
      <c r="Z1275" s="126"/>
      <c r="AA1275" s="126"/>
      <c r="AB1275" s="126"/>
      <c r="AC1275" s="127"/>
      <c r="AD1275" s="126"/>
      <c r="AE1275" s="126"/>
      <c r="AF1275" s="126"/>
      <c r="AG1275" s="126"/>
      <c r="AH1275" s="128"/>
    </row>
    <row r="1276" spans="6:34" x14ac:dyDescent="0.25">
      <c r="F1276" s="67">
        <f t="shared" si="19"/>
        <v>1270</v>
      </c>
      <c r="G1276" s="131"/>
      <c r="H1276" s="130"/>
      <c r="I1276" s="130"/>
      <c r="J1276" s="130"/>
      <c r="K1276" s="126"/>
      <c r="L1276" s="126"/>
      <c r="M1276" s="126"/>
      <c r="N1276" s="126"/>
      <c r="O1276" s="128"/>
      <c r="P1276" s="126">
        <v>255</v>
      </c>
      <c r="Q1276" s="126"/>
      <c r="R1276" s="127"/>
      <c r="S1276" s="126"/>
      <c r="T1276" s="126"/>
      <c r="U1276" s="126"/>
      <c r="V1276" s="128"/>
      <c r="W1276" s="126"/>
      <c r="X1276" s="126"/>
      <c r="Y1276" s="127"/>
      <c r="Z1276" s="126"/>
      <c r="AA1276" s="126"/>
      <c r="AB1276" s="126"/>
      <c r="AC1276" s="127"/>
      <c r="AD1276" s="126"/>
      <c r="AE1276" s="126"/>
      <c r="AF1276" s="126"/>
      <c r="AG1276" s="126"/>
      <c r="AH1276" s="128"/>
    </row>
    <row r="1277" spans="6:34" x14ac:dyDescent="0.25">
      <c r="F1277" s="67">
        <f t="shared" si="19"/>
        <v>1271</v>
      </c>
      <c r="G1277" s="131"/>
      <c r="H1277" s="130"/>
      <c r="I1277" s="130"/>
      <c r="J1277" s="130"/>
      <c r="K1277" s="126"/>
      <c r="L1277" s="126"/>
      <c r="M1277" s="126"/>
      <c r="N1277" s="126"/>
      <c r="O1277" s="128"/>
      <c r="P1277" s="126">
        <v>254</v>
      </c>
      <c r="Q1277" s="126"/>
      <c r="R1277" s="127"/>
      <c r="S1277" s="126"/>
      <c r="T1277" s="126"/>
      <c r="U1277" s="126"/>
      <c r="V1277" s="128"/>
      <c r="W1277" s="126"/>
      <c r="X1277" s="126"/>
      <c r="Y1277" s="127"/>
      <c r="Z1277" s="126"/>
      <c r="AA1277" s="126"/>
      <c r="AB1277" s="126"/>
      <c r="AC1277" s="127"/>
      <c r="AD1277" s="126"/>
      <c r="AE1277" s="126"/>
      <c r="AF1277" s="126"/>
      <c r="AG1277" s="126"/>
      <c r="AH1277" s="128"/>
    </row>
    <row r="1278" spans="6:34" x14ac:dyDescent="0.25">
      <c r="F1278" s="67">
        <f t="shared" si="19"/>
        <v>1272</v>
      </c>
      <c r="G1278" s="131"/>
      <c r="H1278" s="130"/>
      <c r="I1278" s="130"/>
      <c r="J1278" s="130"/>
      <c r="K1278" s="126"/>
      <c r="L1278" s="126"/>
      <c r="M1278" s="126"/>
      <c r="N1278" s="126"/>
      <c r="O1278" s="128"/>
      <c r="P1278" s="126">
        <v>252</v>
      </c>
      <c r="Q1278" s="126"/>
      <c r="R1278" s="127"/>
      <c r="S1278" s="126"/>
      <c r="T1278" s="126"/>
      <c r="U1278" s="126"/>
      <c r="V1278" s="128"/>
      <c r="W1278" s="126"/>
      <c r="X1278" s="126"/>
      <c r="Y1278" s="127"/>
      <c r="Z1278" s="126"/>
      <c r="AA1278" s="126"/>
      <c r="AB1278" s="126"/>
      <c r="AC1278" s="127"/>
      <c r="AD1278" s="126"/>
      <c r="AE1278" s="126"/>
      <c r="AF1278" s="126"/>
      <c r="AG1278" s="126"/>
      <c r="AH1278" s="128"/>
    </row>
    <row r="1279" spans="6:34" x14ac:dyDescent="0.25">
      <c r="F1279" s="67">
        <f t="shared" si="19"/>
        <v>1273</v>
      </c>
      <c r="G1279" s="131"/>
      <c r="H1279" s="130"/>
      <c r="I1279" s="130"/>
      <c r="J1279" s="130"/>
      <c r="K1279" s="126"/>
      <c r="L1279" s="126"/>
      <c r="M1279" s="126"/>
      <c r="N1279" s="126"/>
      <c r="O1279" s="128"/>
      <c r="P1279" s="126">
        <v>251</v>
      </c>
      <c r="Q1279" s="126"/>
      <c r="R1279" s="127"/>
      <c r="S1279" s="126"/>
      <c r="T1279" s="126"/>
      <c r="U1279" s="126"/>
      <c r="V1279" s="128"/>
      <c r="W1279" s="126"/>
      <c r="X1279" s="126"/>
      <c r="Y1279" s="127"/>
      <c r="Z1279" s="126"/>
      <c r="AA1279" s="126"/>
      <c r="AB1279" s="126"/>
      <c r="AC1279" s="127"/>
      <c r="AD1279" s="126"/>
      <c r="AE1279" s="126"/>
      <c r="AF1279" s="126"/>
      <c r="AG1279" s="126"/>
      <c r="AH1279" s="128"/>
    </row>
    <row r="1280" spans="6:34" x14ac:dyDescent="0.25">
      <c r="F1280" s="67">
        <f t="shared" si="19"/>
        <v>1274</v>
      </c>
      <c r="G1280" s="131"/>
      <c r="H1280" s="130"/>
      <c r="I1280" s="130"/>
      <c r="J1280" s="130"/>
      <c r="K1280" s="126"/>
      <c r="L1280" s="126"/>
      <c r="M1280" s="126"/>
      <c r="N1280" s="126"/>
      <c r="O1280" s="128"/>
      <c r="P1280" s="126">
        <v>251</v>
      </c>
      <c r="Q1280" s="126"/>
      <c r="R1280" s="127"/>
      <c r="S1280" s="126"/>
      <c r="T1280" s="126"/>
      <c r="U1280" s="126"/>
      <c r="V1280" s="128"/>
      <c r="W1280" s="126"/>
      <c r="X1280" s="126"/>
      <c r="Y1280" s="127"/>
      <c r="Z1280" s="126"/>
      <c r="AA1280" s="126"/>
      <c r="AB1280" s="126"/>
      <c r="AC1280" s="127"/>
      <c r="AD1280" s="126"/>
      <c r="AE1280" s="126"/>
      <c r="AF1280" s="126"/>
      <c r="AG1280" s="126"/>
      <c r="AH1280" s="128"/>
    </row>
    <row r="1281" spans="6:34" x14ac:dyDescent="0.25">
      <c r="F1281" s="67">
        <f t="shared" si="19"/>
        <v>1275</v>
      </c>
      <c r="G1281" s="131"/>
      <c r="H1281" s="130"/>
      <c r="I1281" s="130"/>
      <c r="J1281" s="130"/>
      <c r="K1281" s="126"/>
      <c r="L1281" s="126"/>
      <c r="M1281" s="126"/>
      <c r="N1281" s="126"/>
      <c r="O1281" s="128"/>
      <c r="P1281" s="126">
        <v>250</v>
      </c>
      <c r="Q1281" s="126"/>
      <c r="R1281" s="127"/>
      <c r="S1281" s="126"/>
      <c r="T1281" s="126"/>
      <c r="U1281" s="126"/>
      <c r="V1281" s="128"/>
      <c r="W1281" s="126"/>
      <c r="X1281" s="126"/>
      <c r="Y1281" s="127"/>
      <c r="Z1281" s="126"/>
      <c r="AA1281" s="126"/>
      <c r="AB1281" s="126"/>
      <c r="AC1281" s="127"/>
      <c r="AD1281" s="126"/>
      <c r="AE1281" s="126"/>
      <c r="AF1281" s="126"/>
      <c r="AG1281" s="126"/>
      <c r="AH1281" s="128"/>
    </row>
    <row r="1282" spans="6:34" x14ac:dyDescent="0.25">
      <c r="F1282" s="67">
        <f t="shared" si="19"/>
        <v>1276</v>
      </c>
      <c r="G1282" s="131"/>
      <c r="H1282" s="130"/>
      <c r="I1282" s="130"/>
      <c r="J1282" s="130"/>
      <c r="K1282" s="126"/>
      <c r="L1282" s="126"/>
      <c r="M1282" s="126"/>
      <c r="N1282" s="126"/>
      <c r="O1282" s="128"/>
      <c r="P1282" s="126">
        <v>250</v>
      </c>
      <c r="Q1282" s="126"/>
      <c r="R1282" s="127"/>
      <c r="S1282" s="126"/>
      <c r="T1282" s="126"/>
      <c r="U1282" s="126"/>
      <c r="V1282" s="128"/>
      <c r="W1282" s="126"/>
      <c r="X1282" s="126"/>
      <c r="Y1282" s="127"/>
      <c r="Z1282" s="126"/>
      <c r="AA1282" s="126"/>
      <c r="AB1282" s="126"/>
      <c r="AC1282" s="127"/>
      <c r="AD1282" s="126"/>
      <c r="AE1282" s="126"/>
      <c r="AF1282" s="126"/>
      <c r="AG1282" s="126"/>
      <c r="AH1282" s="128"/>
    </row>
    <row r="1283" spans="6:34" x14ac:dyDescent="0.25">
      <c r="F1283" s="67">
        <f t="shared" si="19"/>
        <v>1277</v>
      </c>
      <c r="G1283" s="131"/>
      <c r="H1283" s="130"/>
      <c r="I1283" s="130"/>
      <c r="J1283" s="130"/>
      <c r="K1283" s="126"/>
      <c r="L1283" s="126"/>
      <c r="M1283" s="126"/>
      <c r="N1283" s="126"/>
      <c r="O1283" s="128"/>
      <c r="P1283" s="126">
        <v>250</v>
      </c>
      <c r="Q1283" s="126"/>
      <c r="R1283" s="127"/>
      <c r="S1283" s="126"/>
      <c r="T1283" s="126"/>
      <c r="U1283" s="126"/>
      <c r="V1283" s="128"/>
      <c r="W1283" s="126"/>
      <c r="X1283" s="126"/>
      <c r="Y1283" s="127"/>
      <c r="Z1283" s="126"/>
      <c r="AA1283" s="126"/>
      <c r="AB1283" s="126"/>
      <c r="AC1283" s="127"/>
      <c r="AD1283" s="126"/>
      <c r="AE1283" s="126"/>
      <c r="AF1283" s="126"/>
      <c r="AG1283" s="126"/>
      <c r="AH1283" s="128"/>
    </row>
    <row r="1284" spans="6:34" x14ac:dyDescent="0.25">
      <c r="F1284" s="67">
        <f t="shared" si="19"/>
        <v>1278</v>
      </c>
      <c r="G1284" s="131"/>
      <c r="H1284" s="130"/>
      <c r="I1284" s="130"/>
      <c r="J1284" s="130"/>
      <c r="K1284" s="126"/>
      <c r="L1284" s="126"/>
      <c r="M1284" s="126"/>
      <c r="N1284" s="126"/>
      <c r="O1284" s="128"/>
      <c r="P1284" s="126">
        <v>249</v>
      </c>
      <c r="Q1284" s="126"/>
      <c r="R1284" s="127"/>
      <c r="S1284" s="126"/>
      <c r="T1284" s="126"/>
      <c r="U1284" s="126"/>
      <c r="V1284" s="128"/>
      <c r="W1284" s="126"/>
      <c r="X1284" s="126"/>
      <c r="Y1284" s="127"/>
      <c r="Z1284" s="126"/>
      <c r="AA1284" s="126"/>
      <c r="AB1284" s="126"/>
      <c r="AC1284" s="127"/>
      <c r="AD1284" s="126"/>
      <c r="AE1284" s="126"/>
      <c r="AF1284" s="126"/>
      <c r="AG1284" s="126"/>
      <c r="AH1284" s="128"/>
    </row>
    <row r="1285" spans="6:34" x14ac:dyDescent="0.25">
      <c r="F1285" s="67">
        <f t="shared" si="19"/>
        <v>1279</v>
      </c>
      <c r="G1285" s="131"/>
      <c r="H1285" s="130"/>
      <c r="I1285" s="130"/>
      <c r="J1285" s="130"/>
      <c r="K1285" s="126"/>
      <c r="L1285" s="126"/>
      <c r="M1285" s="126"/>
      <c r="N1285" s="126"/>
      <c r="O1285" s="128"/>
      <c r="P1285" s="126">
        <v>249</v>
      </c>
      <c r="Q1285" s="126"/>
      <c r="R1285" s="127"/>
      <c r="S1285" s="126"/>
      <c r="T1285" s="126"/>
      <c r="U1285" s="126"/>
      <c r="V1285" s="128"/>
      <c r="W1285" s="126"/>
      <c r="X1285" s="126"/>
      <c r="Y1285" s="127"/>
      <c r="Z1285" s="126"/>
      <c r="AA1285" s="126"/>
      <c r="AB1285" s="126"/>
      <c r="AC1285" s="127"/>
      <c r="AD1285" s="126"/>
      <c r="AE1285" s="126"/>
      <c r="AF1285" s="126"/>
      <c r="AG1285" s="126"/>
      <c r="AH1285" s="128"/>
    </row>
    <row r="1286" spans="6:34" x14ac:dyDescent="0.25">
      <c r="F1286" s="67">
        <f t="shared" si="19"/>
        <v>1280</v>
      </c>
      <c r="G1286" s="131"/>
      <c r="H1286" s="130"/>
      <c r="I1286" s="130"/>
      <c r="J1286" s="130"/>
      <c r="K1286" s="126"/>
      <c r="L1286" s="126"/>
      <c r="M1286" s="126"/>
      <c r="N1286" s="126"/>
      <c r="O1286" s="128"/>
      <c r="P1286" s="126">
        <v>249</v>
      </c>
      <c r="Q1286" s="126"/>
      <c r="R1286" s="127"/>
      <c r="S1286" s="126"/>
      <c r="T1286" s="126"/>
      <c r="U1286" s="126"/>
      <c r="V1286" s="128"/>
      <c r="W1286" s="126"/>
      <c r="X1286" s="126"/>
      <c r="Y1286" s="127"/>
      <c r="Z1286" s="126"/>
      <c r="AA1286" s="126"/>
      <c r="AB1286" s="126"/>
      <c r="AC1286" s="127"/>
      <c r="AD1286" s="126"/>
      <c r="AE1286" s="126"/>
      <c r="AF1286" s="126"/>
      <c r="AG1286" s="126"/>
      <c r="AH1286" s="128"/>
    </row>
    <row r="1287" spans="6:34" x14ac:dyDescent="0.25">
      <c r="F1287" s="67">
        <f t="shared" si="19"/>
        <v>1281</v>
      </c>
      <c r="G1287" s="131"/>
      <c r="H1287" s="130"/>
      <c r="I1287" s="130"/>
      <c r="J1287" s="130"/>
      <c r="K1287" s="126"/>
      <c r="L1287" s="126"/>
      <c r="M1287" s="126"/>
      <c r="N1287" s="126"/>
      <c r="O1287" s="128"/>
      <c r="P1287" s="126">
        <v>249</v>
      </c>
      <c r="Q1287" s="126"/>
      <c r="R1287" s="127"/>
      <c r="S1287" s="126"/>
      <c r="T1287" s="126"/>
      <c r="U1287" s="126"/>
      <c r="V1287" s="128"/>
      <c r="W1287" s="126"/>
      <c r="X1287" s="126"/>
      <c r="Y1287" s="127"/>
      <c r="Z1287" s="126"/>
      <c r="AA1287" s="126"/>
      <c r="AB1287" s="126"/>
      <c r="AC1287" s="127"/>
      <c r="AD1287" s="126"/>
      <c r="AE1287" s="126"/>
      <c r="AF1287" s="126"/>
      <c r="AG1287" s="126"/>
      <c r="AH1287" s="128"/>
    </row>
    <row r="1288" spans="6:34" x14ac:dyDescent="0.25">
      <c r="F1288" s="67">
        <f t="shared" si="19"/>
        <v>1282</v>
      </c>
      <c r="G1288" s="131"/>
      <c r="H1288" s="130"/>
      <c r="I1288" s="130"/>
      <c r="J1288" s="130"/>
      <c r="K1288" s="126"/>
      <c r="L1288" s="126"/>
      <c r="M1288" s="126"/>
      <c r="N1288" s="126"/>
      <c r="O1288" s="128"/>
      <c r="P1288" s="126">
        <v>246</v>
      </c>
      <c r="Q1288" s="126"/>
      <c r="R1288" s="127"/>
      <c r="S1288" s="126"/>
      <c r="T1288" s="126"/>
      <c r="U1288" s="126"/>
      <c r="V1288" s="128"/>
      <c r="W1288" s="126"/>
      <c r="X1288" s="126"/>
      <c r="Y1288" s="127"/>
      <c r="Z1288" s="126"/>
      <c r="AA1288" s="126"/>
      <c r="AB1288" s="126"/>
      <c r="AC1288" s="127"/>
      <c r="AD1288" s="126"/>
      <c r="AE1288" s="126"/>
      <c r="AF1288" s="126"/>
      <c r="AG1288" s="126"/>
      <c r="AH1288" s="128"/>
    </row>
    <row r="1289" spans="6:34" x14ac:dyDescent="0.25">
      <c r="F1289" s="67">
        <f t="shared" ref="F1289:F1352" si="20">F1288+1</f>
        <v>1283</v>
      </c>
      <c r="G1289" s="131"/>
      <c r="H1289" s="130"/>
      <c r="I1289" s="130"/>
      <c r="J1289" s="130"/>
      <c r="K1289" s="126"/>
      <c r="L1289" s="126"/>
      <c r="M1289" s="126"/>
      <c r="N1289" s="126"/>
      <c r="O1289" s="128"/>
      <c r="P1289" s="126">
        <v>245</v>
      </c>
      <c r="Q1289" s="126"/>
      <c r="R1289" s="127"/>
      <c r="S1289" s="126"/>
      <c r="T1289" s="126"/>
      <c r="U1289" s="126"/>
      <c r="V1289" s="128"/>
      <c r="W1289" s="126"/>
      <c r="X1289" s="126"/>
      <c r="Y1289" s="127"/>
      <c r="Z1289" s="126"/>
      <c r="AA1289" s="126"/>
      <c r="AB1289" s="126"/>
      <c r="AC1289" s="127"/>
      <c r="AD1289" s="126"/>
      <c r="AE1289" s="126"/>
      <c r="AF1289" s="126"/>
      <c r="AG1289" s="126"/>
      <c r="AH1289" s="128"/>
    </row>
    <row r="1290" spans="6:34" x14ac:dyDescent="0.25">
      <c r="F1290" s="67">
        <f t="shared" si="20"/>
        <v>1284</v>
      </c>
      <c r="G1290" s="131"/>
      <c r="H1290" s="130"/>
      <c r="I1290" s="130"/>
      <c r="J1290" s="130"/>
      <c r="K1290" s="126"/>
      <c r="L1290" s="126"/>
      <c r="M1290" s="126"/>
      <c r="N1290" s="126"/>
      <c r="O1290" s="128"/>
      <c r="P1290" s="126">
        <v>245</v>
      </c>
      <c r="Q1290" s="126"/>
      <c r="R1290" s="127"/>
      <c r="S1290" s="126"/>
      <c r="T1290" s="126"/>
      <c r="U1290" s="126"/>
      <c r="V1290" s="128"/>
      <c r="W1290" s="126"/>
      <c r="X1290" s="126"/>
      <c r="Y1290" s="127"/>
      <c r="Z1290" s="126"/>
      <c r="AA1290" s="126"/>
      <c r="AB1290" s="126"/>
      <c r="AC1290" s="127"/>
      <c r="AD1290" s="126"/>
      <c r="AE1290" s="126"/>
      <c r="AF1290" s="126"/>
      <c r="AG1290" s="126"/>
      <c r="AH1290" s="128"/>
    </row>
    <row r="1291" spans="6:34" x14ac:dyDescent="0.25">
      <c r="F1291" s="67">
        <f t="shared" si="20"/>
        <v>1285</v>
      </c>
      <c r="G1291" s="131"/>
      <c r="H1291" s="130"/>
      <c r="I1291" s="130"/>
      <c r="J1291" s="130"/>
      <c r="K1291" s="126"/>
      <c r="L1291" s="126"/>
      <c r="M1291" s="126"/>
      <c r="N1291" s="126"/>
      <c r="O1291" s="128"/>
      <c r="P1291" s="126">
        <v>245</v>
      </c>
      <c r="Q1291" s="126"/>
      <c r="R1291" s="127"/>
      <c r="S1291" s="126"/>
      <c r="T1291" s="126"/>
      <c r="U1291" s="126"/>
      <c r="V1291" s="128"/>
      <c r="W1291" s="126"/>
      <c r="X1291" s="126"/>
      <c r="Y1291" s="127"/>
      <c r="Z1291" s="126"/>
      <c r="AA1291" s="126"/>
      <c r="AB1291" s="126"/>
      <c r="AC1291" s="127"/>
      <c r="AD1291" s="126"/>
      <c r="AE1291" s="126"/>
      <c r="AF1291" s="126"/>
      <c r="AG1291" s="126"/>
      <c r="AH1291" s="128"/>
    </row>
    <row r="1292" spans="6:34" x14ac:dyDescent="0.25">
      <c r="F1292" s="67">
        <f t="shared" si="20"/>
        <v>1286</v>
      </c>
      <c r="G1292" s="131"/>
      <c r="H1292" s="130"/>
      <c r="I1292" s="130"/>
      <c r="J1292" s="130"/>
      <c r="K1292" s="126"/>
      <c r="L1292" s="126"/>
      <c r="M1292" s="126"/>
      <c r="N1292" s="126"/>
      <c r="O1292" s="128"/>
      <c r="P1292" s="126">
        <v>243</v>
      </c>
      <c r="Q1292" s="126"/>
      <c r="R1292" s="127"/>
      <c r="S1292" s="126"/>
      <c r="T1292" s="126"/>
      <c r="U1292" s="126"/>
      <c r="V1292" s="128"/>
      <c r="W1292" s="126"/>
      <c r="X1292" s="126"/>
      <c r="Y1292" s="127"/>
      <c r="Z1292" s="126"/>
      <c r="AA1292" s="126"/>
      <c r="AB1292" s="126"/>
      <c r="AC1292" s="127"/>
      <c r="AD1292" s="126"/>
      <c r="AE1292" s="126"/>
      <c r="AF1292" s="126"/>
      <c r="AG1292" s="126"/>
      <c r="AH1292" s="128"/>
    </row>
    <row r="1293" spans="6:34" x14ac:dyDescent="0.25">
      <c r="F1293" s="67">
        <f t="shared" si="20"/>
        <v>1287</v>
      </c>
      <c r="G1293" s="131"/>
      <c r="H1293" s="130"/>
      <c r="I1293" s="130"/>
      <c r="J1293" s="130"/>
      <c r="K1293" s="126"/>
      <c r="L1293" s="126"/>
      <c r="M1293" s="126"/>
      <c r="N1293" s="126"/>
      <c r="O1293" s="128"/>
      <c r="P1293" s="126">
        <v>243</v>
      </c>
      <c r="Q1293" s="126"/>
      <c r="R1293" s="127"/>
      <c r="S1293" s="126"/>
      <c r="T1293" s="126"/>
      <c r="U1293" s="126"/>
      <c r="V1293" s="128"/>
      <c r="W1293" s="126"/>
      <c r="X1293" s="126"/>
      <c r="Y1293" s="127"/>
      <c r="Z1293" s="126"/>
      <c r="AA1293" s="126"/>
      <c r="AB1293" s="126"/>
      <c r="AC1293" s="127"/>
      <c r="AD1293" s="126"/>
      <c r="AE1293" s="126"/>
      <c r="AF1293" s="126"/>
      <c r="AG1293" s="126"/>
      <c r="AH1293" s="128"/>
    </row>
    <row r="1294" spans="6:34" x14ac:dyDescent="0.25">
      <c r="F1294" s="67">
        <f t="shared" si="20"/>
        <v>1288</v>
      </c>
      <c r="G1294" s="131"/>
      <c r="H1294" s="130"/>
      <c r="I1294" s="130"/>
      <c r="J1294" s="130"/>
      <c r="K1294" s="126"/>
      <c r="L1294" s="126"/>
      <c r="M1294" s="126"/>
      <c r="N1294" s="126"/>
      <c r="O1294" s="128"/>
      <c r="P1294" s="126">
        <v>242</v>
      </c>
      <c r="Q1294" s="126"/>
      <c r="R1294" s="127"/>
      <c r="S1294" s="126"/>
      <c r="T1294" s="126"/>
      <c r="U1294" s="126"/>
      <c r="V1294" s="128"/>
      <c r="W1294" s="126"/>
      <c r="X1294" s="126"/>
      <c r="Y1294" s="127"/>
      <c r="Z1294" s="126"/>
      <c r="AA1294" s="126"/>
      <c r="AB1294" s="126"/>
      <c r="AC1294" s="127"/>
      <c r="AD1294" s="126"/>
      <c r="AE1294" s="126"/>
      <c r="AF1294" s="126"/>
      <c r="AG1294" s="126"/>
      <c r="AH1294" s="128"/>
    </row>
    <row r="1295" spans="6:34" x14ac:dyDescent="0.25">
      <c r="F1295" s="67">
        <f t="shared" si="20"/>
        <v>1289</v>
      </c>
      <c r="G1295" s="131"/>
      <c r="H1295" s="130"/>
      <c r="I1295" s="130"/>
      <c r="J1295" s="130"/>
      <c r="K1295" s="126"/>
      <c r="L1295" s="126"/>
      <c r="M1295" s="126"/>
      <c r="N1295" s="126"/>
      <c r="O1295" s="128"/>
      <c r="P1295" s="126">
        <v>242</v>
      </c>
      <c r="Q1295" s="126"/>
      <c r="R1295" s="127"/>
      <c r="S1295" s="126"/>
      <c r="T1295" s="126"/>
      <c r="U1295" s="126"/>
      <c r="V1295" s="128"/>
      <c r="W1295" s="126"/>
      <c r="X1295" s="126"/>
      <c r="Y1295" s="127"/>
      <c r="Z1295" s="126"/>
      <c r="AA1295" s="126"/>
      <c r="AB1295" s="126"/>
      <c r="AC1295" s="127"/>
      <c r="AD1295" s="126"/>
      <c r="AE1295" s="126"/>
      <c r="AF1295" s="126"/>
      <c r="AG1295" s="126"/>
      <c r="AH1295" s="128"/>
    </row>
    <row r="1296" spans="6:34" x14ac:dyDescent="0.25">
      <c r="F1296" s="67">
        <f t="shared" si="20"/>
        <v>1290</v>
      </c>
      <c r="G1296" s="131"/>
      <c r="H1296" s="130"/>
      <c r="I1296" s="130"/>
      <c r="J1296" s="130"/>
      <c r="K1296" s="126"/>
      <c r="L1296" s="126"/>
      <c r="M1296" s="126"/>
      <c r="N1296" s="126"/>
      <c r="O1296" s="128"/>
      <c r="P1296" s="126">
        <v>242</v>
      </c>
      <c r="Q1296" s="126"/>
      <c r="R1296" s="127"/>
      <c r="S1296" s="126"/>
      <c r="T1296" s="126"/>
      <c r="U1296" s="126"/>
      <c r="V1296" s="128"/>
      <c r="W1296" s="126"/>
      <c r="X1296" s="126"/>
      <c r="Y1296" s="127"/>
      <c r="Z1296" s="126"/>
      <c r="AA1296" s="126"/>
      <c r="AB1296" s="126"/>
      <c r="AC1296" s="127"/>
      <c r="AD1296" s="126"/>
      <c r="AE1296" s="126"/>
      <c r="AF1296" s="126"/>
      <c r="AG1296" s="126"/>
      <c r="AH1296" s="128"/>
    </row>
    <row r="1297" spans="6:34" x14ac:dyDescent="0.25">
      <c r="F1297" s="67">
        <f t="shared" si="20"/>
        <v>1291</v>
      </c>
      <c r="G1297" s="131"/>
      <c r="H1297" s="130"/>
      <c r="I1297" s="130"/>
      <c r="J1297" s="130"/>
      <c r="K1297" s="126"/>
      <c r="L1297" s="126"/>
      <c r="M1297" s="126"/>
      <c r="N1297" s="126"/>
      <c r="O1297" s="128"/>
      <c r="P1297" s="126">
        <v>242</v>
      </c>
      <c r="Q1297" s="126"/>
      <c r="R1297" s="127"/>
      <c r="S1297" s="126"/>
      <c r="T1297" s="126"/>
      <c r="U1297" s="126"/>
      <c r="V1297" s="128"/>
      <c r="W1297" s="126"/>
      <c r="X1297" s="126"/>
      <c r="Y1297" s="127"/>
      <c r="Z1297" s="126"/>
      <c r="AA1297" s="126"/>
      <c r="AB1297" s="126"/>
      <c r="AC1297" s="127"/>
      <c r="AD1297" s="126"/>
      <c r="AE1297" s="126"/>
      <c r="AF1297" s="126"/>
      <c r="AG1297" s="126"/>
      <c r="AH1297" s="128"/>
    </row>
    <row r="1298" spans="6:34" x14ac:dyDescent="0.25">
      <c r="F1298" s="67">
        <f t="shared" si="20"/>
        <v>1292</v>
      </c>
      <c r="G1298" s="131"/>
      <c r="H1298" s="130"/>
      <c r="I1298" s="130"/>
      <c r="J1298" s="130"/>
      <c r="K1298" s="126"/>
      <c r="L1298" s="126"/>
      <c r="M1298" s="126"/>
      <c r="N1298" s="126"/>
      <c r="O1298" s="128"/>
      <c r="P1298" s="126">
        <v>240</v>
      </c>
      <c r="Q1298" s="126"/>
      <c r="R1298" s="127"/>
      <c r="S1298" s="126"/>
      <c r="T1298" s="126"/>
      <c r="U1298" s="126"/>
      <c r="V1298" s="128"/>
      <c r="W1298" s="126"/>
      <c r="X1298" s="126"/>
      <c r="Y1298" s="127"/>
      <c r="Z1298" s="126"/>
      <c r="AA1298" s="126"/>
      <c r="AB1298" s="126"/>
      <c r="AC1298" s="127"/>
      <c r="AD1298" s="126"/>
      <c r="AE1298" s="126"/>
      <c r="AF1298" s="126"/>
      <c r="AG1298" s="126"/>
      <c r="AH1298" s="128"/>
    </row>
    <row r="1299" spans="6:34" x14ac:dyDescent="0.25">
      <c r="F1299" s="67">
        <f t="shared" si="20"/>
        <v>1293</v>
      </c>
      <c r="G1299" s="131"/>
      <c r="H1299" s="130"/>
      <c r="I1299" s="130"/>
      <c r="J1299" s="130"/>
      <c r="K1299" s="126"/>
      <c r="L1299" s="126"/>
      <c r="M1299" s="126"/>
      <c r="N1299" s="126"/>
      <c r="O1299" s="128"/>
      <c r="P1299" s="126">
        <v>239</v>
      </c>
      <c r="Q1299" s="126"/>
      <c r="R1299" s="127"/>
      <c r="S1299" s="126"/>
      <c r="T1299" s="126"/>
      <c r="U1299" s="126"/>
      <c r="V1299" s="128"/>
      <c r="W1299" s="126"/>
      <c r="X1299" s="126"/>
      <c r="Y1299" s="127"/>
      <c r="Z1299" s="126"/>
      <c r="AA1299" s="126"/>
      <c r="AB1299" s="126"/>
      <c r="AC1299" s="127"/>
      <c r="AD1299" s="126"/>
      <c r="AE1299" s="126"/>
      <c r="AF1299" s="126"/>
      <c r="AG1299" s="126"/>
      <c r="AH1299" s="128"/>
    </row>
    <row r="1300" spans="6:34" x14ac:dyDescent="0.25">
      <c r="F1300" s="67">
        <f t="shared" si="20"/>
        <v>1294</v>
      </c>
      <c r="G1300" s="131"/>
      <c r="H1300" s="130"/>
      <c r="I1300" s="130"/>
      <c r="J1300" s="130"/>
      <c r="K1300" s="126"/>
      <c r="L1300" s="126"/>
      <c r="M1300" s="126"/>
      <c r="N1300" s="126"/>
      <c r="O1300" s="128"/>
      <c r="P1300" s="126">
        <v>238</v>
      </c>
      <c r="Q1300" s="126"/>
      <c r="R1300" s="127"/>
      <c r="S1300" s="126"/>
      <c r="T1300" s="126"/>
      <c r="U1300" s="126"/>
      <c r="V1300" s="128"/>
      <c r="W1300" s="126"/>
      <c r="X1300" s="126"/>
      <c r="Y1300" s="127"/>
      <c r="Z1300" s="126"/>
      <c r="AA1300" s="126"/>
      <c r="AB1300" s="126"/>
      <c r="AC1300" s="127"/>
      <c r="AD1300" s="126"/>
      <c r="AE1300" s="126"/>
      <c r="AF1300" s="126"/>
      <c r="AG1300" s="126"/>
      <c r="AH1300" s="128"/>
    </row>
    <row r="1301" spans="6:34" x14ac:dyDescent="0.25">
      <c r="F1301" s="67">
        <f t="shared" si="20"/>
        <v>1295</v>
      </c>
      <c r="G1301" s="131"/>
      <c r="H1301" s="130"/>
      <c r="I1301" s="130"/>
      <c r="J1301" s="130"/>
      <c r="K1301" s="126"/>
      <c r="L1301" s="126"/>
      <c r="M1301" s="126"/>
      <c r="N1301" s="126"/>
      <c r="O1301" s="128"/>
      <c r="P1301" s="126">
        <v>237</v>
      </c>
      <c r="Q1301" s="126"/>
      <c r="R1301" s="127"/>
      <c r="S1301" s="126"/>
      <c r="T1301" s="126"/>
      <c r="U1301" s="126"/>
      <c r="V1301" s="128"/>
      <c r="W1301" s="126"/>
      <c r="X1301" s="126"/>
      <c r="Y1301" s="127"/>
      <c r="Z1301" s="126"/>
      <c r="AA1301" s="126"/>
      <c r="AB1301" s="126"/>
      <c r="AC1301" s="127"/>
      <c r="AD1301" s="126"/>
      <c r="AE1301" s="126"/>
      <c r="AF1301" s="126"/>
      <c r="AG1301" s="126"/>
      <c r="AH1301" s="128"/>
    </row>
    <row r="1302" spans="6:34" x14ac:dyDescent="0.25">
      <c r="F1302" s="67">
        <f t="shared" si="20"/>
        <v>1296</v>
      </c>
      <c r="G1302" s="131"/>
      <c r="H1302" s="130"/>
      <c r="I1302" s="130"/>
      <c r="J1302" s="130"/>
      <c r="K1302" s="126"/>
      <c r="L1302" s="126"/>
      <c r="M1302" s="126"/>
      <c r="N1302" s="126"/>
      <c r="O1302" s="128"/>
      <c r="P1302" s="126">
        <v>236</v>
      </c>
      <c r="Q1302" s="126"/>
      <c r="R1302" s="127"/>
      <c r="S1302" s="126"/>
      <c r="T1302" s="126"/>
      <c r="U1302" s="126"/>
      <c r="V1302" s="128"/>
      <c r="W1302" s="126"/>
      <c r="X1302" s="126"/>
      <c r="Y1302" s="127"/>
      <c r="Z1302" s="126"/>
      <c r="AA1302" s="126"/>
      <c r="AB1302" s="126"/>
      <c r="AC1302" s="127"/>
      <c r="AD1302" s="126"/>
      <c r="AE1302" s="126"/>
      <c r="AF1302" s="126"/>
      <c r="AG1302" s="126"/>
      <c r="AH1302" s="128"/>
    </row>
    <row r="1303" spans="6:34" x14ac:dyDescent="0.25">
      <c r="F1303" s="67">
        <f t="shared" si="20"/>
        <v>1297</v>
      </c>
      <c r="G1303" s="131"/>
      <c r="H1303" s="130"/>
      <c r="I1303" s="130"/>
      <c r="J1303" s="130"/>
      <c r="K1303" s="126"/>
      <c r="L1303" s="126"/>
      <c r="M1303" s="126"/>
      <c r="N1303" s="126"/>
      <c r="O1303" s="128"/>
      <c r="P1303" s="126">
        <v>236</v>
      </c>
      <c r="Q1303" s="126"/>
      <c r="R1303" s="127"/>
      <c r="S1303" s="126"/>
      <c r="T1303" s="126"/>
      <c r="U1303" s="126"/>
      <c r="V1303" s="128"/>
      <c r="W1303" s="126"/>
      <c r="X1303" s="126"/>
      <c r="Y1303" s="127"/>
      <c r="Z1303" s="126"/>
      <c r="AA1303" s="126"/>
      <c r="AB1303" s="126"/>
      <c r="AC1303" s="127"/>
      <c r="AD1303" s="126"/>
      <c r="AE1303" s="126"/>
      <c r="AF1303" s="126"/>
      <c r="AG1303" s="126"/>
      <c r="AH1303" s="128"/>
    </row>
    <row r="1304" spans="6:34" x14ac:dyDescent="0.25">
      <c r="F1304" s="67">
        <f t="shared" si="20"/>
        <v>1298</v>
      </c>
      <c r="G1304" s="131"/>
      <c r="H1304" s="130"/>
      <c r="I1304" s="130"/>
      <c r="J1304" s="130"/>
      <c r="K1304" s="126"/>
      <c r="L1304" s="126"/>
      <c r="M1304" s="126"/>
      <c r="N1304" s="126"/>
      <c r="O1304" s="128"/>
      <c r="P1304" s="126">
        <v>236</v>
      </c>
      <c r="Q1304" s="126"/>
      <c r="R1304" s="127"/>
      <c r="S1304" s="126"/>
      <c r="T1304" s="126"/>
      <c r="U1304" s="126"/>
      <c r="V1304" s="128"/>
      <c r="W1304" s="126"/>
      <c r="X1304" s="126"/>
      <c r="Y1304" s="127"/>
      <c r="Z1304" s="126"/>
      <c r="AA1304" s="126"/>
      <c r="AB1304" s="126"/>
      <c r="AC1304" s="127"/>
      <c r="AD1304" s="126"/>
      <c r="AE1304" s="126"/>
      <c r="AF1304" s="126"/>
      <c r="AG1304" s="126"/>
      <c r="AH1304" s="128"/>
    </row>
    <row r="1305" spans="6:34" x14ac:dyDescent="0.25">
      <c r="F1305" s="67">
        <f t="shared" si="20"/>
        <v>1299</v>
      </c>
      <c r="G1305" s="131"/>
      <c r="H1305" s="130"/>
      <c r="I1305" s="130"/>
      <c r="J1305" s="130"/>
      <c r="K1305" s="126"/>
      <c r="L1305" s="126"/>
      <c r="M1305" s="126"/>
      <c r="N1305" s="126"/>
      <c r="O1305" s="128"/>
      <c r="P1305" s="126">
        <v>236</v>
      </c>
      <c r="Q1305" s="126"/>
      <c r="R1305" s="127"/>
      <c r="S1305" s="126"/>
      <c r="T1305" s="126"/>
      <c r="U1305" s="126"/>
      <c r="V1305" s="128"/>
      <c r="W1305" s="126"/>
      <c r="X1305" s="126"/>
      <c r="Y1305" s="127"/>
      <c r="Z1305" s="126"/>
      <c r="AA1305" s="126"/>
      <c r="AB1305" s="126"/>
      <c r="AC1305" s="127"/>
      <c r="AD1305" s="126"/>
      <c r="AE1305" s="126"/>
      <c r="AF1305" s="126"/>
      <c r="AG1305" s="126"/>
      <c r="AH1305" s="128"/>
    </row>
    <row r="1306" spans="6:34" x14ac:dyDescent="0.25">
      <c r="F1306" s="67">
        <f t="shared" si="20"/>
        <v>1300</v>
      </c>
      <c r="G1306" s="131"/>
      <c r="H1306" s="130"/>
      <c r="I1306" s="130"/>
      <c r="J1306" s="130"/>
      <c r="K1306" s="126"/>
      <c r="L1306" s="126"/>
      <c r="M1306" s="126"/>
      <c r="N1306" s="126"/>
      <c r="O1306" s="128"/>
      <c r="P1306" s="126">
        <v>236</v>
      </c>
      <c r="Q1306" s="126"/>
      <c r="R1306" s="127"/>
      <c r="S1306" s="126"/>
      <c r="T1306" s="126"/>
      <c r="U1306" s="126"/>
      <c r="V1306" s="128"/>
      <c r="W1306" s="126"/>
      <c r="X1306" s="126"/>
      <c r="Y1306" s="127"/>
      <c r="Z1306" s="126"/>
      <c r="AA1306" s="126"/>
      <c r="AB1306" s="126"/>
      <c r="AC1306" s="127"/>
      <c r="AD1306" s="126"/>
      <c r="AE1306" s="126"/>
      <c r="AF1306" s="126"/>
      <c r="AG1306" s="126"/>
      <c r="AH1306" s="128"/>
    </row>
    <row r="1307" spans="6:34" x14ac:dyDescent="0.25">
      <c r="F1307" s="67">
        <f t="shared" si="20"/>
        <v>1301</v>
      </c>
      <c r="G1307" s="131"/>
      <c r="H1307" s="130"/>
      <c r="I1307" s="130"/>
      <c r="J1307" s="130"/>
      <c r="K1307" s="126"/>
      <c r="L1307" s="126"/>
      <c r="M1307" s="126"/>
      <c r="N1307" s="126"/>
      <c r="O1307" s="128"/>
      <c r="P1307" s="126">
        <v>234</v>
      </c>
      <c r="Q1307" s="126"/>
      <c r="R1307" s="127"/>
      <c r="S1307" s="126"/>
      <c r="T1307" s="126"/>
      <c r="U1307" s="126"/>
      <c r="V1307" s="128"/>
      <c r="W1307" s="126"/>
      <c r="X1307" s="126"/>
      <c r="Y1307" s="127"/>
      <c r="Z1307" s="126"/>
      <c r="AA1307" s="126"/>
      <c r="AB1307" s="126"/>
      <c r="AC1307" s="127"/>
      <c r="AD1307" s="126"/>
      <c r="AE1307" s="126"/>
      <c r="AF1307" s="126"/>
      <c r="AG1307" s="126"/>
      <c r="AH1307" s="128"/>
    </row>
    <row r="1308" spans="6:34" x14ac:dyDescent="0.25">
      <c r="F1308" s="67">
        <f t="shared" si="20"/>
        <v>1302</v>
      </c>
      <c r="G1308" s="131"/>
      <c r="H1308" s="130"/>
      <c r="I1308" s="130"/>
      <c r="J1308" s="130"/>
      <c r="K1308" s="126"/>
      <c r="L1308" s="126"/>
      <c r="M1308" s="126"/>
      <c r="N1308" s="126"/>
      <c r="O1308" s="128"/>
      <c r="P1308" s="126">
        <v>233</v>
      </c>
      <c r="Q1308" s="126"/>
      <c r="R1308" s="127"/>
      <c r="S1308" s="126"/>
      <c r="T1308" s="126"/>
      <c r="U1308" s="126"/>
      <c r="V1308" s="128"/>
      <c r="W1308" s="126"/>
      <c r="X1308" s="126"/>
      <c r="Y1308" s="127"/>
      <c r="Z1308" s="126"/>
      <c r="AA1308" s="126"/>
      <c r="AB1308" s="126"/>
      <c r="AC1308" s="127"/>
      <c r="AD1308" s="126"/>
      <c r="AE1308" s="126"/>
      <c r="AF1308" s="126"/>
      <c r="AG1308" s="126"/>
      <c r="AH1308" s="128"/>
    </row>
    <row r="1309" spans="6:34" x14ac:dyDescent="0.25">
      <c r="F1309" s="67">
        <f t="shared" si="20"/>
        <v>1303</v>
      </c>
      <c r="G1309" s="131"/>
      <c r="H1309" s="130"/>
      <c r="I1309" s="130"/>
      <c r="J1309" s="130"/>
      <c r="K1309" s="126"/>
      <c r="L1309" s="126"/>
      <c r="M1309" s="126"/>
      <c r="N1309" s="126"/>
      <c r="O1309" s="128"/>
      <c r="P1309" s="126">
        <v>232</v>
      </c>
      <c r="Q1309" s="126"/>
      <c r="R1309" s="127"/>
      <c r="S1309" s="126"/>
      <c r="T1309" s="126"/>
      <c r="U1309" s="126"/>
      <c r="V1309" s="128"/>
      <c r="W1309" s="126"/>
      <c r="X1309" s="126"/>
      <c r="Y1309" s="127"/>
      <c r="Z1309" s="126"/>
      <c r="AA1309" s="126"/>
      <c r="AB1309" s="126"/>
      <c r="AC1309" s="127"/>
      <c r="AD1309" s="126"/>
      <c r="AE1309" s="126"/>
      <c r="AF1309" s="126"/>
      <c r="AG1309" s="126"/>
      <c r="AH1309" s="128"/>
    </row>
    <row r="1310" spans="6:34" x14ac:dyDescent="0.25">
      <c r="F1310" s="67">
        <f t="shared" si="20"/>
        <v>1304</v>
      </c>
      <c r="G1310" s="131"/>
      <c r="H1310" s="130"/>
      <c r="I1310" s="130"/>
      <c r="J1310" s="130"/>
      <c r="K1310" s="126"/>
      <c r="L1310" s="126"/>
      <c r="M1310" s="126"/>
      <c r="N1310" s="126"/>
      <c r="O1310" s="128"/>
      <c r="P1310" s="126">
        <v>232</v>
      </c>
      <c r="Q1310" s="126"/>
      <c r="R1310" s="127"/>
      <c r="S1310" s="126"/>
      <c r="T1310" s="126"/>
      <c r="U1310" s="126"/>
      <c r="V1310" s="128"/>
      <c r="W1310" s="126"/>
      <c r="X1310" s="126"/>
      <c r="Y1310" s="127"/>
      <c r="Z1310" s="126"/>
      <c r="AA1310" s="126"/>
      <c r="AB1310" s="126"/>
      <c r="AC1310" s="127"/>
      <c r="AD1310" s="126"/>
      <c r="AE1310" s="126"/>
      <c r="AF1310" s="126"/>
      <c r="AG1310" s="126"/>
      <c r="AH1310" s="128"/>
    </row>
    <row r="1311" spans="6:34" x14ac:dyDescent="0.25">
      <c r="F1311" s="67">
        <f t="shared" si="20"/>
        <v>1305</v>
      </c>
      <c r="G1311" s="131"/>
      <c r="H1311" s="130"/>
      <c r="I1311" s="130"/>
      <c r="J1311" s="130"/>
      <c r="K1311" s="126"/>
      <c r="L1311" s="126"/>
      <c r="M1311" s="126"/>
      <c r="N1311" s="126"/>
      <c r="O1311" s="128"/>
      <c r="P1311" s="126">
        <v>230</v>
      </c>
      <c r="Q1311" s="126"/>
      <c r="R1311" s="127"/>
      <c r="S1311" s="126"/>
      <c r="T1311" s="126"/>
      <c r="U1311" s="126"/>
      <c r="V1311" s="128"/>
      <c r="W1311" s="126"/>
      <c r="X1311" s="126"/>
      <c r="Y1311" s="127"/>
      <c r="Z1311" s="126"/>
      <c r="AA1311" s="126"/>
      <c r="AB1311" s="126"/>
      <c r="AC1311" s="127"/>
      <c r="AD1311" s="126"/>
      <c r="AE1311" s="126"/>
      <c r="AF1311" s="126"/>
      <c r="AG1311" s="126"/>
      <c r="AH1311" s="128"/>
    </row>
    <row r="1312" spans="6:34" x14ac:dyDescent="0.25">
      <c r="F1312" s="67">
        <f t="shared" si="20"/>
        <v>1306</v>
      </c>
      <c r="G1312" s="131"/>
      <c r="H1312" s="130"/>
      <c r="I1312" s="130"/>
      <c r="J1312" s="130"/>
      <c r="K1312" s="126"/>
      <c r="L1312" s="126"/>
      <c r="M1312" s="126"/>
      <c r="N1312" s="126"/>
      <c r="O1312" s="128"/>
      <c r="P1312" s="126">
        <v>230</v>
      </c>
      <c r="Q1312" s="126"/>
      <c r="R1312" s="127"/>
      <c r="S1312" s="126"/>
      <c r="T1312" s="126"/>
      <c r="U1312" s="126"/>
      <c r="V1312" s="128"/>
      <c r="W1312" s="126"/>
      <c r="X1312" s="126"/>
      <c r="Y1312" s="127"/>
      <c r="Z1312" s="126"/>
      <c r="AA1312" s="126"/>
      <c r="AB1312" s="126"/>
      <c r="AC1312" s="127"/>
      <c r="AD1312" s="126"/>
      <c r="AE1312" s="126"/>
      <c r="AF1312" s="126"/>
      <c r="AG1312" s="126"/>
      <c r="AH1312" s="128"/>
    </row>
    <row r="1313" spans="6:34" x14ac:dyDescent="0.25">
      <c r="F1313" s="67">
        <f t="shared" si="20"/>
        <v>1307</v>
      </c>
      <c r="G1313" s="131"/>
      <c r="H1313" s="130"/>
      <c r="I1313" s="130"/>
      <c r="J1313" s="130"/>
      <c r="K1313" s="126"/>
      <c r="L1313" s="126"/>
      <c r="M1313" s="126"/>
      <c r="N1313" s="126"/>
      <c r="O1313" s="128"/>
      <c r="P1313" s="126">
        <v>229</v>
      </c>
      <c r="Q1313" s="126"/>
      <c r="R1313" s="127"/>
      <c r="S1313" s="126"/>
      <c r="T1313" s="126"/>
      <c r="U1313" s="126"/>
      <c r="V1313" s="128"/>
      <c r="W1313" s="126"/>
      <c r="X1313" s="126"/>
      <c r="Y1313" s="127"/>
      <c r="Z1313" s="126"/>
      <c r="AA1313" s="126"/>
      <c r="AB1313" s="126"/>
      <c r="AC1313" s="127"/>
      <c r="AD1313" s="126"/>
      <c r="AE1313" s="126"/>
      <c r="AF1313" s="126"/>
      <c r="AG1313" s="126"/>
      <c r="AH1313" s="128"/>
    </row>
    <row r="1314" spans="6:34" x14ac:dyDescent="0.25">
      <c r="F1314" s="67">
        <f t="shared" si="20"/>
        <v>1308</v>
      </c>
      <c r="G1314" s="131"/>
      <c r="H1314" s="130"/>
      <c r="I1314" s="130"/>
      <c r="J1314" s="130"/>
      <c r="K1314" s="126"/>
      <c r="L1314" s="126"/>
      <c r="M1314" s="126"/>
      <c r="N1314" s="126"/>
      <c r="O1314" s="128"/>
      <c r="P1314" s="126">
        <v>229</v>
      </c>
      <c r="Q1314" s="126"/>
      <c r="R1314" s="127"/>
      <c r="S1314" s="126"/>
      <c r="T1314" s="126"/>
      <c r="U1314" s="126"/>
      <c r="V1314" s="128"/>
      <c r="W1314" s="126"/>
      <c r="X1314" s="126"/>
      <c r="Y1314" s="127"/>
      <c r="Z1314" s="126"/>
      <c r="AA1314" s="126"/>
      <c r="AB1314" s="126"/>
      <c r="AC1314" s="127"/>
      <c r="AD1314" s="126"/>
      <c r="AE1314" s="126"/>
      <c r="AF1314" s="126"/>
      <c r="AG1314" s="126"/>
      <c r="AH1314" s="128"/>
    </row>
    <row r="1315" spans="6:34" x14ac:dyDescent="0.25">
      <c r="F1315" s="67">
        <f t="shared" si="20"/>
        <v>1309</v>
      </c>
      <c r="G1315" s="131"/>
      <c r="H1315" s="130"/>
      <c r="I1315" s="130"/>
      <c r="J1315" s="130"/>
      <c r="K1315" s="126"/>
      <c r="L1315" s="126"/>
      <c r="M1315" s="126"/>
      <c r="N1315" s="126"/>
      <c r="O1315" s="128"/>
      <c r="P1315" s="126">
        <v>228</v>
      </c>
      <c r="Q1315" s="126"/>
      <c r="R1315" s="127"/>
      <c r="S1315" s="126"/>
      <c r="T1315" s="126"/>
      <c r="U1315" s="126"/>
      <c r="V1315" s="128"/>
      <c r="W1315" s="126"/>
      <c r="X1315" s="126"/>
      <c r="Y1315" s="127"/>
      <c r="Z1315" s="126"/>
      <c r="AA1315" s="126"/>
      <c r="AB1315" s="126"/>
      <c r="AC1315" s="127"/>
      <c r="AD1315" s="126"/>
      <c r="AE1315" s="126"/>
      <c r="AF1315" s="126"/>
      <c r="AG1315" s="126"/>
      <c r="AH1315" s="128"/>
    </row>
    <row r="1316" spans="6:34" x14ac:dyDescent="0.25">
      <c r="F1316" s="67">
        <f t="shared" si="20"/>
        <v>1310</v>
      </c>
      <c r="G1316" s="131"/>
      <c r="H1316" s="130"/>
      <c r="I1316" s="130"/>
      <c r="J1316" s="130"/>
      <c r="K1316" s="126"/>
      <c r="L1316" s="126"/>
      <c r="M1316" s="126"/>
      <c r="N1316" s="126"/>
      <c r="O1316" s="128"/>
      <c r="P1316" s="126">
        <v>228</v>
      </c>
      <c r="Q1316" s="126"/>
      <c r="R1316" s="127"/>
      <c r="S1316" s="126"/>
      <c r="T1316" s="126"/>
      <c r="U1316" s="126"/>
      <c r="V1316" s="128"/>
      <c r="W1316" s="126"/>
      <c r="X1316" s="126"/>
      <c r="Y1316" s="127"/>
      <c r="Z1316" s="126"/>
      <c r="AA1316" s="126"/>
      <c r="AB1316" s="126"/>
      <c r="AC1316" s="127"/>
      <c r="AD1316" s="126"/>
      <c r="AE1316" s="126"/>
      <c r="AF1316" s="126"/>
      <c r="AG1316" s="126"/>
      <c r="AH1316" s="128"/>
    </row>
    <row r="1317" spans="6:34" x14ac:dyDescent="0.25">
      <c r="F1317" s="67">
        <f t="shared" si="20"/>
        <v>1311</v>
      </c>
      <c r="G1317" s="131"/>
      <c r="H1317" s="130"/>
      <c r="I1317" s="130"/>
      <c r="J1317" s="130"/>
      <c r="K1317" s="126"/>
      <c r="L1317" s="126"/>
      <c r="M1317" s="126"/>
      <c r="N1317" s="126"/>
      <c r="O1317" s="128"/>
      <c r="P1317" s="126">
        <v>228</v>
      </c>
      <c r="Q1317" s="126"/>
      <c r="R1317" s="127"/>
      <c r="S1317" s="126"/>
      <c r="T1317" s="126"/>
      <c r="U1317" s="126"/>
      <c r="V1317" s="128"/>
      <c r="W1317" s="126"/>
      <c r="X1317" s="126"/>
      <c r="Y1317" s="127"/>
      <c r="Z1317" s="126"/>
      <c r="AA1317" s="126"/>
      <c r="AB1317" s="126"/>
      <c r="AC1317" s="127"/>
      <c r="AD1317" s="126"/>
      <c r="AE1317" s="126"/>
      <c r="AF1317" s="126"/>
      <c r="AG1317" s="126"/>
      <c r="AH1317" s="128"/>
    </row>
    <row r="1318" spans="6:34" x14ac:dyDescent="0.25">
      <c r="F1318" s="67">
        <f t="shared" si="20"/>
        <v>1312</v>
      </c>
      <c r="G1318" s="131"/>
      <c r="H1318" s="130"/>
      <c r="I1318" s="130"/>
      <c r="J1318" s="130"/>
      <c r="K1318" s="126"/>
      <c r="L1318" s="126"/>
      <c r="M1318" s="126"/>
      <c r="N1318" s="126"/>
      <c r="O1318" s="128"/>
      <c r="P1318" s="126">
        <v>227</v>
      </c>
      <c r="Q1318" s="126"/>
      <c r="R1318" s="127"/>
      <c r="S1318" s="126"/>
      <c r="T1318" s="126"/>
      <c r="U1318" s="126"/>
      <c r="V1318" s="128"/>
      <c r="W1318" s="126"/>
      <c r="X1318" s="126"/>
      <c r="Y1318" s="127"/>
      <c r="Z1318" s="126"/>
      <c r="AA1318" s="126"/>
      <c r="AB1318" s="126"/>
      <c r="AC1318" s="127"/>
      <c r="AD1318" s="126"/>
      <c r="AE1318" s="126"/>
      <c r="AF1318" s="126"/>
      <c r="AG1318" s="126"/>
      <c r="AH1318" s="128"/>
    </row>
    <row r="1319" spans="6:34" x14ac:dyDescent="0.25">
      <c r="F1319" s="67">
        <f t="shared" si="20"/>
        <v>1313</v>
      </c>
      <c r="G1319" s="131"/>
      <c r="H1319" s="130"/>
      <c r="I1319" s="130"/>
      <c r="J1319" s="130"/>
      <c r="K1319" s="126"/>
      <c r="L1319" s="126"/>
      <c r="M1319" s="126"/>
      <c r="N1319" s="126"/>
      <c r="O1319" s="128"/>
      <c r="P1319" s="126">
        <v>227</v>
      </c>
      <c r="Q1319" s="126"/>
      <c r="R1319" s="127"/>
      <c r="S1319" s="126"/>
      <c r="T1319" s="126"/>
      <c r="U1319" s="126"/>
      <c r="V1319" s="128"/>
      <c r="W1319" s="126"/>
      <c r="X1319" s="126"/>
      <c r="Y1319" s="127"/>
      <c r="Z1319" s="126"/>
      <c r="AA1319" s="126"/>
      <c r="AB1319" s="126"/>
      <c r="AC1319" s="127"/>
      <c r="AD1319" s="126"/>
      <c r="AE1319" s="126"/>
      <c r="AF1319" s="126"/>
      <c r="AG1319" s="126"/>
      <c r="AH1319" s="128"/>
    </row>
    <row r="1320" spans="6:34" x14ac:dyDescent="0.25">
      <c r="F1320" s="67">
        <f t="shared" si="20"/>
        <v>1314</v>
      </c>
      <c r="G1320" s="131"/>
      <c r="H1320" s="130"/>
      <c r="I1320" s="130"/>
      <c r="J1320" s="130"/>
      <c r="K1320" s="126"/>
      <c r="L1320" s="126"/>
      <c r="M1320" s="126"/>
      <c r="N1320" s="126"/>
      <c r="O1320" s="128"/>
      <c r="P1320" s="126">
        <v>226</v>
      </c>
      <c r="Q1320" s="126"/>
      <c r="R1320" s="127"/>
      <c r="S1320" s="126"/>
      <c r="T1320" s="126"/>
      <c r="U1320" s="126"/>
      <c r="V1320" s="128"/>
      <c r="W1320" s="126"/>
      <c r="X1320" s="126"/>
      <c r="Y1320" s="127"/>
      <c r="Z1320" s="126"/>
      <c r="AA1320" s="126"/>
      <c r="AB1320" s="126"/>
      <c r="AC1320" s="127"/>
      <c r="AD1320" s="126"/>
      <c r="AE1320" s="126"/>
      <c r="AF1320" s="126"/>
      <c r="AG1320" s="126"/>
      <c r="AH1320" s="128"/>
    </row>
    <row r="1321" spans="6:34" x14ac:dyDescent="0.25">
      <c r="F1321" s="67">
        <f t="shared" si="20"/>
        <v>1315</v>
      </c>
      <c r="G1321" s="131"/>
      <c r="H1321" s="130"/>
      <c r="I1321" s="130"/>
      <c r="J1321" s="130"/>
      <c r="K1321" s="126"/>
      <c r="L1321" s="126"/>
      <c r="M1321" s="126"/>
      <c r="N1321" s="126"/>
      <c r="O1321" s="128"/>
      <c r="P1321" s="126">
        <v>225</v>
      </c>
      <c r="Q1321" s="126"/>
      <c r="R1321" s="127"/>
      <c r="S1321" s="126"/>
      <c r="T1321" s="126"/>
      <c r="U1321" s="126"/>
      <c r="V1321" s="128"/>
      <c r="W1321" s="126"/>
      <c r="X1321" s="126"/>
      <c r="Y1321" s="127"/>
      <c r="Z1321" s="126"/>
      <c r="AA1321" s="126"/>
      <c r="AB1321" s="126"/>
      <c r="AC1321" s="127"/>
      <c r="AD1321" s="126"/>
      <c r="AE1321" s="126"/>
      <c r="AF1321" s="126"/>
      <c r="AG1321" s="126"/>
      <c r="AH1321" s="128"/>
    </row>
    <row r="1322" spans="6:34" x14ac:dyDescent="0.25">
      <c r="F1322" s="67">
        <f t="shared" si="20"/>
        <v>1316</v>
      </c>
      <c r="G1322" s="131"/>
      <c r="H1322" s="130"/>
      <c r="I1322" s="130"/>
      <c r="J1322" s="130"/>
      <c r="K1322" s="126"/>
      <c r="L1322" s="126"/>
      <c r="M1322" s="126"/>
      <c r="N1322" s="126"/>
      <c r="O1322" s="128"/>
      <c r="P1322" s="126">
        <v>225</v>
      </c>
      <c r="Q1322" s="126"/>
      <c r="R1322" s="127"/>
      <c r="S1322" s="126"/>
      <c r="T1322" s="126"/>
      <c r="U1322" s="126"/>
      <c r="V1322" s="128"/>
      <c r="W1322" s="126"/>
      <c r="X1322" s="126"/>
      <c r="Y1322" s="127"/>
      <c r="Z1322" s="126"/>
      <c r="AA1322" s="126"/>
      <c r="AB1322" s="126"/>
      <c r="AC1322" s="127"/>
      <c r="AD1322" s="126"/>
      <c r="AE1322" s="126"/>
      <c r="AF1322" s="126"/>
      <c r="AG1322" s="126"/>
      <c r="AH1322" s="128"/>
    </row>
    <row r="1323" spans="6:34" x14ac:dyDescent="0.25">
      <c r="F1323" s="67">
        <f t="shared" si="20"/>
        <v>1317</v>
      </c>
      <c r="G1323" s="131"/>
      <c r="H1323" s="130"/>
      <c r="I1323" s="130"/>
      <c r="J1323" s="130"/>
      <c r="K1323" s="126"/>
      <c r="L1323" s="126"/>
      <c r="M1323" s="126"/>
      <c r="N1323" s="126"/>
      <c r="O1323" s="128"/>
      <c r="P1323" s="126">
        <v>224</v>
      </c>
      <c r="Q1323" s="126"/>
      <c r="R1323" s="127"/>
      <c r="S1323" s="126"/>
      <c r="T1323" s="126"/>
      <c r="U1323" s="126"/>
      <c r="V1323" s="128"/>
      <c r="W1323" s="126"/>
      <c r="X1323" s="126"/>
      <c r="Y1323" s="127"/>
      <c r="Z1323" s="126"/>
      <c r="AA1323" s="126"/>
      <c r="AB1323" s="126"/>
      <c r="AC1323" s="127"/>
      <c r="AD1323" s="126"/>
      <c r="AE1323" s="126"/>
      <c r="AF1323" s="126"/>
      <c r="AG1323" s="126"/>
      <c r="AH1323" s="128"/>
    </row>
    <row r="1324" spans="6:34" x14ac:dyDescent="0.25">
      <c r="F1324" s="67">
        <f t="shared" si="20"/>
        <v>1318</v>
      </c>
      <c r="G1324" s="131"/>
      <c r="H1324" s="130"/>
      <c r="I1324" s="130"/>
      <c r="J1324" s="130"/>
      <c r="K1324" s="126"/>
      <c r="L1324" s="126"/>
      <c r="M1324" s="126"/>
      <c r="N1324" s="126"/>
      <c r="O1324" s="128"/>
      <c r="P1324" s="126">
        <v>224</v>
      </c>
      <c r="Q1324" s="126"/>
      <c r="R1324" s="127"/>
      <c r="S1324" s="126"/>
      <c r="T1324" s="126"/>
      <c r="U1324" s="126"/>
      <c r="V1324" s="128"/>
      <c r="W1324" s="126"/>
      <c r="X1324" s="126"/>
      <c r="Y1324" s="127"/>
      <c r="Z1324" s="126"/>
      <c r="AA1324" s="126"/>
      <c r="AB1324" s="126"/>
      <c r="AC1324" s="127"/>
      <c r="AD1324" s="126"/>
      <c r="AE1324" s="126"/>
      <c r="AF1324" s="126"/>
      <c r="AG1324" s="126"/>
      <c r="AH1324" s="128"/>
    </row>
    <row r="1325" spans="6:34" x14ac:dyDescent="0.25">
      <c r="F1325" s="67">
        <f t="shared" si="20"/>
        <v>1319</v>
      </c>
      <c r="G1325" s="131"/>
      <c r="H1325" s="130"/>
      <c r="I1325" s="130"/>
      <c r="J1325" s="130"/>
      <c r="K1325" s="126"/>
      <c r="L1325" s="126"/>
      <c r="M1325" s="126"/>
      <c r="N1325" s="126"/>
      <c r="O1325" s="128"/>
      <c r="P1325" s="126">
        <v>224</v>
      </c>
      <c r="Q1325" s="126"/>
      <c r="R1325" s="127"/>
      <c r="S1325" s="126"/>
      <c r="T1325" s="126"/>
      <c r="U1325" s="126"/>
      <c r="V1325" s="128"/>
      <c r="W1325" s="126"/>
      <c r="X1325" s="126"/>
      <c r="Y1325" s="127"/>
      <c r="Z1325" s="126"/>
      <c r="AA1325" s="126"/>
      <c r="AB1325" s="126"/>
      <c r="AC1325" s="127"/>
      <c r="AD1325" s="126"/>
      <c r="AE1325" s="126"/>
      <c r="AF1325" s="126"/>
      <c r="AG1325" s="126"/>
      <c r="AH1325" s="128"/>
    </row>
    <row r="1326" spans="6:34" x14ac:dyDescent="0.25">
      <c r="F1326" s="67">
        <f t="shared" si="20"/>
        <v>1320</v>
      </c>
      <c r="G1326" s="131"/>
      <c r="H1326" s="130"/>
      <c r="I1326" s="130"/>
      <c r="J1326" s="130"/>
      <c r="K1326" s="126"/>
      <c r="L1326" s="126"/>
      <c r="M1326" s="126"/>
      <c r="N1326" s="126"/>
      <c r="O1326" s="128"/>
      <c r="P1326" s="126">
        <v>224</v>
      </c>
      <c r="Q1326" s="126"/>
      <c r="R1326" s="127"/>
      <c r="S1326" s="126"/>
      <c r="T1326" s="126"/>
      <c r="U1326" s="126"/>
      <c r="V1326" s="128"/>
      <c r="W1326" s="126"/>
      <c r="X1326" s="126"/>
      <c r="Y1326" s="127"/>
      <c r="Z1326" s="126"/>
      <c r="AA1326" s="126"/>
      <c r="AB1326" s="126"/>
      <c r="AC1326" s="127"/>
      <c r="AD1326" s="126"/>
      <c r="AE1326" s="126"/>
      <c r="AF1326" s="126"/>
      <c r="AG1326" s="126"/>
      <c r="AH1326" s="128"/>
    </row>
    <row r="1327" spans="6:34" x14ac:dyDescent="0.25">
      <c r="F1327" s="67">
        <f t="shared" si="20"/>
        <v>1321</v>
      </c>
      <c r="G1327" s="131"/>
      <c r="H1327" s="130"/>
      <c r="I1327" s="130"/>
      <c r="J1327" s="130"/>
      <c r="K1327" s="126"/>
      <c r="L1327" s="126"/>
      <c r="M1327" s="126"/>
      <c r="N1327" s="126"/>
      <c r="O1327" s="128"/>
      <c r="P1327" s="126">
        <v>222</v>
      </c>
      <c r="Q1327" s="126"/>
      <c r="R1327" s="127"/>
      <c r="S1327" s="126"/>
      <c r="T1327" s="126"/>
      <c r="U1327" s="126"/>
      <c r="V1327" s="128"/>
      <c r="W1327" s="126"/>
      <c r="X1327" s="126"/>
      <c r="Y1327" s="127"/>
      <c r="Z1327" s="126"/>
      <c r="AA1327" s="126"/>
      <c r="AB1327" s="126"/>
      <c r="AC1327" s="127"/>
      <c r="AD1327" s="126"/>
      <c r="AE1327" s="126"/>
      <c r="AF1327" s="126"/>
      <c r="AG1327" s="126"/>
      <c r="AH1327" s="128"/>
    </row>
    <row r="1328" spans="6:34" x14ac:dyDescent="0.25">
      <c r="F1328" s="67">
        <f t="shared" si="20"/>
        <v>1322</v>
      </c>
      <c r="G1328" s="131"/>
      <c r="H1328" s="130"/>
      <c r="I1328" s="130"/>
      <c r="J1328" s="130"/>
      <c r="K1328" s="126"/>
      <c r="L1328" s="126"/>
      <c r="M1328" s="126"/>
      <c r="N1328" s="126"/>
      <c r="O1328" s="128"/>
      <c r="P1328" s="126">
        <v>222</v>
      </c>
      <c r="Q1328" s="126"/>
      <c r="R1328" s="127"/>
      <c r="S1328" s="126"/>
      <c r="T1328" s="126"/>
      <c r="U1328" s="126"/>
      <c r="V1328" s="128"/>
      <c r="W1328" s="126"/>
      <c r="X1328" s="126"/>
      <c r="Y1328" s="127"/>
      <c r="Z1328" s="126"/>
      <c r="AA1328" s="126"/>
      <c r="AB1328" s="126"/>
      <c r="AC1328" s="127"/>
      <c r="AD1328" s="126"/>
      <c r="AE1328" s="126"/>
      <c r="AF1328" s="126"/>
      <c r="AG1328" s="126"/>
      <c r="AH1328" s="128"/>
    </row>
    <row r="1329" spans="6:34" x14ac:dyDescent="0.25">
      <c r="F1329" s="67">
        <f t="shared" si="20"/>
        <v>1323</v>
      </c>
      <c r="G1329" s="131"/>
      <c r="H1329" s="130"/>
      <c r="I1329" s="130"/>
      <c r="J1329" s="130"/>
      <c r="K1329" s="126"/>
      <c r="L1329" s="126"/>
      <c r="M1329" s="126"/>
      <c r="N1329" s="126"/>
      <c r="O1329" s="128"/>
      <c r="P1329" s="126">
        <v>220</v>
      </c>
      <c r="Q1329" s="126"/>
      <c r="R1329" s="127"/>
      <c r="S1329" s="126"/>
      <c r="T1329" s="126"/>
      <c r="U1329" s="126"/>
      <c r="V1329" s="128"/>
      <c r="W1329" s="126"/>
      <c r="X1329" s="126"/>
      <c r="Y1329" s="127"/>
      <c r="Z1329" s="126"/>
      <c r="AA1329" s="126"/>
      <c r="AB1329" s="126"/>
      <c r="AC1329" s="127"/>
      <c r="AD1329" s="126"/>
      <c r="AE1329" s="126"/>
      <c r="AF1329" s="126"/>
      <c r="AG1329" s="126"/>
      <c r="AH1329" s="128"/>
    </row>
    <row r="1330" spans="6:34" x14ac:dyDescent="0.25">
      <c r="F1330" s="67">
        <f t="shared" si="20"/>
        <v>1324</v>
      </c>
      <c r="G1330" s="131"/>
      <c r="H1330" s="130"/>
      <c r="I1330" s="130"/>
      <c r="J1330" s="130"/>
      <c r="K1330" s="126"/>
      <c r="L1330" s="126"/>
      <c r="M1330" s="126"/>
      <c r="N1330" s="126"/>
      <c r="O1330" s="128"/>
      <c r="P1330" s="126">
        <v>219</v>
      </c>
      <c r="Q1330" s="126"/>
      <c r="R1330" s="127"/>
      <c r="S1330" s="126"/>
      <c r="T1330" s="126"/>
      <c r="U1330" s="126"/>
      <c r="V1330" s="128"/>
      <c r="W1330" s="126"/>
      <c r="X1330" s="126"/>
      <c r="Y1330" s="127"/>
      <c r="Z1330" s="126"/>
      <c r="AA1330" s="126"/>
      <c r="AB1330" s="126"/>
      <c r="AC1330" s="127"/>
      <c r="AD1330" s="126"/>
      <c r="AE1330" s="126"/>
      <c r="AF1330" s="126"/>
      <c r="AG1330" s="126"/>
      <c r="AH1330" s="128"/>
    </row>
    <row r="1331" spans="6:34" x14ac:dyDescent="0.25">
      <c r="F1331" s="67">
        <f t="shared" si="20"/>
        <v>1325</v>
      </c>
      <c r="G1331" s="131"/>
      <c r="H1331" s="130"/>
      <c r="I1331" s="130"/>
      <c r="J1331" s="130"/>
      <c r="K1331" s="126"/>
      <c r="L1331" s="126"/>
      <c r="M1331" s="126"/>
      <c r="N1331" s="126"/>
      <c r="O1331" s="128"/>
      <c r="P1331" s="126">
        <v>219</v>
      </c>
      <c r="Q1331" s="126"/>
      <c r="R1331" s="127"/>
      <c r="S1331" s="126"/>
      <c r="T1331" s="126"/>
      <c r="U1331" s="126"/>
      <c r="V1331" s="128"/>
      <c r="W1331" s="126"/>
      <c r="X1331" s="126"/>
      <c r="Y1331" s="127"/>
      <c r="Z1331" s="126"/>
      <c r="AA1331" s="126"/>
      <c r="AB1331" s="126"/>
      <c r="AC1331" s="127"/>
      <c r="AD1331" s="126"/>
      <c r="AE1331" s="126"/>
      <c r="AF1331" s="126"/>
      <c r="AG1331" s="126"/>
      <c r="AH1331" s="128"/>
    </row>
    <row r="1332" spans="6:34" x14ac:dyDescent="0.25">
      <c r="F1332" s="67">
        <f t="shared" si="20"/>
        <v>1326</v>
      </c>
      <c r="G1332" s="131"/>
      <c r="H1332" s="130"/>
      <c r="I1332" s="130"/>
      <c r="J1332" s="130"/>
      <c r="K1332" s="126"/>
      <c r="L1332" s="126"/>
      <c r="M1332" s="126"/>
      <c r="N1332" s="126"/>
      <c r="O1332" s="128"/>
      <c r="P1332" s="126">
        <v>219</v>
      </c>
      <c r="Q1332" s="126"/>
      <c r="R1332" s="127"/>
      <c r="S1332" s="126"/>
      <c r="T1332" s="126"/>
      <c r="U1332" s="126"/>
      <c r="V1332" s="128"/>
      <c r="W1332" s="126"/>
      <c r="X1332" s="126"/>
      <c r="Y1332" s="127"/>
      <c r="Z1332" s="126"/>
      <c r="AA1332" s="126"/>
      <c r="AB1332" s="126"/>
      <c r="AC1332" s="127"/>
      <c r="AD1332" s="126"/>
      <c r="AE1332" s="126"/>
      <c r="AF1332" s="126"/>
      <c r="AG1332" s="126"/>
      <c r="AH1332" s="128"/>
    </row>
    <row r="1333" spans="6:34" x14ac:dyDescent="0.25">
      <c r="F1333" s="67">
        <f t="shared" si="20"/>
        <v>1327</v>
      </c>
      <c r="G1333" s="131"/>
      <c r="H1333" s="130"/>
      <c r="I1333" s="130"/>
      <c r="J1333" s="130"/>
      <c r="K1333" s="126"/>
      <c r="L1333" s="126"/>
      <c r="M1333" s="126"/>
      <c r="N1333" s="126"/>
      <c r="O1333" s="128"/>
      <c r="P1333" s="126">
        <v>219</v>
      </c>
      <c r="Q1333" s="126"/>
      <c r="R1333" s="127"/>
      <c r="S1333" s="126"/>
      <c r="T1333" s="126"/>
      <c r="U1333" s="126"/>
      <c r="V1333" s="128"/>
      <c r="W1333" s="126"/>
      <c r="X1333" s="126"/>
      <c r="Y1333" s="127"/>
      <c r="Z1333" s="126"/>
      <c r="AA1333" s="126"/>
      <c r="AB1333" s="126"/>
      <c r="AC1333" s="127"/>
      <c r="AD1333" s="126"/>
      <c r="AE1333" s="126"/>
      <c r="AF1333" s="126"/>
      <c r="AG1333" s="126"/>
      <c r="AH1333" s="128"/>
    </row>
    <row r="1334" spans="6:34" x14ac:dyDescent="0.25">
      <c r="F1334" s="67">
        <f t="shared" si="20"/>
        <v>1328</v>
      </c>
      <c r="G1334" s="131"/>
      <c r="H1334" s="130"/>
      <c r="I1334" s="130"/>
      <c r="J1334" s="130"/>
      <c r="K1334" s="126"/>
      <c r="L1334" s="126"/>
      <c r="M1334" s="126"/>
      <c r="N1334" s="126"/>
      <c r="O1334" s="128"/>
      <c r="P1334" s="126">
        <v>218</v>
      </c>
      <c r="Q1334" s="126"/>
      <c r="R1334" s="127"/>
      <c r="S1334" s="126"/>
      <c r="T1334" s="126"/>
      <c r="U1334" s="126"/>
      <c r="V1334" s="128"/>
      <c r="W1334" s="126"/>
      <c r="X1334" s="126"/>
      <c r="Y1334" s="127"/>
      <c r="Z1334" s="126"/>
      <c r="AA1334" s="126"/>
      <c r="AB1334" s="126"/>
      <c r="AC1334" s="127"/>
      <c r="AD1334" s="126"/>
      <c r="AE1334" s="126"/>
      <c r="AF1334" s="126"/>
      <c r="AG1334" s="126"/>
      <c r="AH1334" s="128"/>
    </row>
    <row r="1335" spans="6:34" x14ac:dyDescent="0.25">
      <c r="F1335" s="67">
        <f t="shared" si="20"/>
        <v>1329</v>
      </c>
      <c r="G1335" s="131"/>
      <c r="H1335" s="130"/>
      <c r="I1335" s="130"/>
      <c r="J1335" s="130"/>
      <c r="K1335" s="126"/>
      <c r="L1335" s="126"/>
      <c r="M1335" s="126"/>
      <c r="N1335" s="126"/>
      <c r="O1335" s="128"/>
      <c r="P1335" s="126">
        <v>218</v>
      </c>
      <c r="Q1335" s="126"/>
      <c r="R1335" s="127"/>
      <c r="S1335" s="126"/>
      <c r="T1335" s="126"/>
      <c r="U1335" s="126"/>
      <c r="V1335" s="128"/>
      <c r="W1335" s="126"/>
      <c r="X1335" s="126"/>
      <c r="Y1335" s="127"/>
      <c r="Z1335" s="126"/>
      <c r="AA1335" s="126"/>
      <c r="AB1335" s="126"/>
      <c r="AC1335" s="127"/>
      <c r="AD1335" s="126"/>
      <c r="AE1335" s="126"/>
      <c r="AF1335" s="126"/>
      <c r="AG1335" s="126"/>
      <c r="AH1335" s="128"/>
    </row>
    <row r="1336" spans="6:34" x14ac:dyDescent="0.25">
      <c r="F1336" s="67">
        <f t="shared" si="20"/>
        <v>1330</v>
      </c>
      <c r="G1336" s="131"/>
      <c r="H1336" s="130"/>
      <c r="I1336" s="130"/>
      <c r="J1336" s="130"/>
      <c r="K1336" s="126"/>
      <c r="L1336" s="126"/>
      <c r="M1336" s="126"/>
      <c r="N1336" s="126"/>
      <c r="O1336" s="128"/>
      <c r="P1336" s="126">
        <v>217</v>
      </c>
      <c r="Q1336" s="126"/>
      <c r="R1336" s="127"/>
      <c r="S1336" s="126"/>
      <c r="T1336" s="126"/>
      <c r="U1336" s="126"/>
      <c r="V1336" s="128"/>
      <c r="W1336" s="126"/>
      <c r="X1336" s="126"/>
      <c r="Y1336" s="127"/>
      <c r="Z1336" s="126"/>
      <c r="AA1336" s="126"/>
      <c r="AB1336" s="126"/>
      <c r="AC1336" s="127"/>
      <c r="AD1336" s="126"/>
      <c r="AE1336" s="126"/>
      <c r="AF1336" s="126"/>
      <c r="AG1336" s="126"/>
      <c r="AH1336" s="128"/>
    </row>
    <row r="1337" spans="6:34" x14ac:dyDescent="0.25">
      <c r="F1337" s="67">
        <f t="shared" si="20"/>
        <v>1331</v>
      </c>
      <c r="G1337" s="131"/>
      <c r="H1337" s="130"/>
      <c r="I1337" s="130"/>
      <c r="J1337" s="130"/>
      <c r="K1337" s="126"/>
      <c r="L1337" s="126"/>
      <c r="M1337" s="126"/>
      <c r="N1337" s="126"/>
      <c r="O1337" s="128"/>
      <c r="P1337" s="126">
        <v>217</v>
      </c>
      <c r="Q1337" s="126"/>
      <c r="R1337" s="127"/>
      <c r="S1337" s="126"/>
      <c r="T1337" s="126"/>
      <c r="U1337" s="126"/>
      <c r="V1337" s="128"/>
      <c r="W1337" s="126"/>
      <c r="X1337" s="126"/>
      <c r="Y1337" s="127"/>
      <c r="Z1337" s="126"/>
      <c r="AA1337" s="126"/>
      <c r="AB1337" s="126"/>
      <c r="AC1337" s="127"/>
      <c r="AD1337" s="126"/>
      <c r="AE1337" s="126"/>
      <c r="AF1337" s="126"/>
      <c r="AG1337" s="126"/>
      <c r="AH1337" s="128"/>
    </row>
    <row r="1338" spans="6:34" x14ac:dyDescent="0.25">
      <c r="F1338" s="67">
        <f t="shared" si="20"/>
        <v>1332</v>
      </c>
      <c r="G1338" s="131"/>
      <c r="H1338" s="130"/>
      <c r="I1338" s="130"/>
      <c r="J1338" s="130"/>
      <c r="K1338" s="126"/>
      <c r="L1338" s="126"/>
      <c r="M1338" s="126"/>
      <c r="N1338" s="126"/>
      <c r="O1338" s="128"/>
      <c r="P1338" s="126">
        <v>217</v>
      </c>
      <c r="Q1338" s="126"/>
      <c r="R1338" s="127"/>
      <c r="S1338" s="126"/>
      <c r="T1338" s="126"/>
      <c r="U1338" s="126"/>
      <c r="V1338" s="128"/>
      <c r="W1338" s="126"/>
      <c r="X1338" s="126"/>
      <c r="Y1338" s="127"/>
      <c r="Z1338" s="126"/>
      <c r="AA1338" s="126"/>
      <c r="AB1338" s="126"/>
      <c r="AC1338" s="127"/>
      <c r="AD1338" s="126"/>
      <c r="AE1338" s="126"/>
      <c r="AF1338" s="126"/>
      <c r="AG1338" s="126"/>
      <c r="AH1338" s="128"/>
    </row>
    <row r="1339" spans="6:34" x14ac:dyDescent="0.25">
      <c r="F1339" s="67">
        <f t="shared" si="20"/>
        <v>1333</v>
      </c>
      <c r="G1339" s="131"/>
      <c r="H1339" s="130"/>
      <c r="I1339" s="130"/>
      <c r="J1339" s="130"/>
      <c r="K1339" s="126"/>
      <c r="L1339" s="126"/>
      <c r="M1339" s="126"/>
      <c r="N1339" s="126"/>
      <c r="O1339" s="128"/>
      <c r="P1339" s="126">
        <v>217</v>
      </c>
      <c r="Q1339" s="126"/>
      <c r="R1339" s="127"/>
      <c r="S1339" s="126"/>
      <c r="T1339" s="126"/>
      <c r="U1339" s="126"/>
      <c r="V1339" s="128"/>
      <c r="W1339" s="126"/>
      <c r="X1339" s="126"/>
      <c r="Y1339" s="127"/>
      <c r="Z1339" s="126"/>
      <c r="AA1339" s="126"/>
      <c r="AB1339" s="126"/>
      <c r="AC1339" s="127"/>
      <c r="AD1339" s="126"/>
      <c r="AE1339" s="126"/>
      <c r="AF1339" s="126"/>
      <c r="AG1339" s="126"/>
      <c r="AH1339" s="128"/>
    </row>
    <row r="1340" spans="6:34" x14ac:dyDescent="0.25">
      <c r="F1340" s="67">
        <f t="shared" si="20"/>
        <v>1334</v>
      </c>
      <c r="G1340" s="131"/>
      <c r="H1340" s="130"/>
      <c r="I1340" s="130"/>
      <c r="J1340" s="130"/>
      <c r="K1340" s="126"/>
      <c r="L1340" s="126"/>
      <c r="M1340" s="126"/>
      <c r="N1340" s="126"/>
      <c r="O1340" s="128"/>
      <c r="P1340" s="126">
        <v>216</v>
      </c>
      <c r="Q1340" s="126"/>
      <c r="R1340" s="127"/>
      <c r="S1340" s="126"/>
      <c r="T1340" s="126"/>
      <c r="U1340" s="126"/>
      <c r="V1340" s="128"/>
      <c r="W1340" s="126"/>
      <c r="X1340" s="126"/>
      <c r="Y1340" s="127"/>
      <c r="Z1340" s="126"/>
      <c r="AA1340" s="126"/>
      <c r="AB1340" s="126"/>
      <c r="AC1340" s="127"/>
      <c r="AD1340" s="126"/>
      <c r="AE1340" s="126"/>
      <c r="AF1340" s="126"/>
      <c r="AG1340" s="126"/>
      <c r="AH1340" s="128"/>
    </row>
    <row r="1341" spans="6:34" x14ac:dyDescent="0.25">
      <c r="F1341" s="67">
        <f t="shared" si="20"/>
        <v>1335</v>
      </c>
      <c r="G1341" s="131"/>
      <c r="H1341" s="130"/>
      <c r="I1341" s="130"/>
      <c r="J1341" s="130"/>
      <c r="K1341" s="126"/>
      <c r="L1341" s="126"/>
      <c r="M1341" s="126"/>
      <c r="N1341" s="126"/>
      <c r="O1341" s="128"/>
      <c r="P1341" s="126">
        <v>216</v>
      </c>
      <c r="Q1341" s="126"/>
      <c r="R1341" s="127"/>
      <c r="S1341" s="126"/>
      <c r="T1341" s="126"/>
      <c r="U1341" s="126"/>
      <c r="V1341" s="128"/>
      <c r="W1341" s="126"/>
      <c r="X1341" s="126"/>
      <c r="Y1341" s="127"/>
      <c r="Z1341" s="126"/>
      <c r="AA1341" s="126"/>
      <c r="AB1341" s="126"/>
      <c r="AC1341" s="127"/>
      <c r="AD1341" s="126"/>
      <c r="AE1341" s="126"/>
      <c r="AF1341" s="126"/>
      <c r="AG1341" s="126"/>
      <c r="AH1341" s="128"/>
    </row>
    <row r="1342" spans="6:34" x14ac:dyDescent="0.25">
      <c r="F1342" s="67">
        <f t="shared" si="20"/>
        <v>1336</v>
      </c>
      <c r="G1342" s="131"/>
      <c r="H1342" s="130"/>
      <c r="I1342" s="130"/>
      <c r="J1342" s="130"/>
      <c r="K1342" s="126"/>
      <c r="L1342" s="126"/>
      <c r="M1342" s="126"/>
      <c r="N1342" s="126"/>
      <c r="O1342" s="128"/>
      <c r="P1342" s="126">
        <v>215</v>
      </c>
      <c r="Q1342" s="126"/>
      <c r="R1342" s="127"/>
      <c r="S1342" s="126"/>
      <c r="T1342" s="126"/>
      <c r="U1342" s="126"/>
      <c r="V1342" s="128"/>
      <c r="W1342" s="126"/>
      <c r="X1342" s="126"/>
      <c r="Y1342" s="127"/>
      <c r="Z1342" s="126"/>
      <c r="AA1342" s="126"/>
      <c r="AB1342" s="126"/>
      <c r="AC1342" s="127"/>
      <c r="AD1342" s="126"/>
      <c r="AE1342" s="126"/>
      <c r="AF1342" s="126"/>
      <c r="AG1342" s="126"/>
      <c r="AH1342" s="128"/>
    </row>
    <row r="1343" spans="6:34" x14ac:dyDescent="0.25">
      <c r="F1343" s="67">
        <f t="shared" si="20"/>
        <v>1337</v>
      </c>
      <c r="G1343" s="131"/>
      <c r="H1343" s="130"/>
      <c r="I1343" s="130"/>
      <c r="J1343" s="130"/>
      <c r="K1343" s="126"/>
      <c r="L1343" s="126"/>
      <c r="M1343" s="126"/>
      <c r="N1343" s="126"/>
      <c r="O1343" s="128"/>
      <c r="P1343" s="126">
        <v>214</v>
      </c>
      <c r="Q1343" s="126"/>
      <c r="R1343" s="127"/>
      <c r="S1343" s="126"/>
      <c r="T1343" s="126"/>
      <c r="U1343" s="126"/>
      <c r="V1343" s="128"/>
      <c r="W1343" s="126"/>
      <c r="X1343" s="126"/>
      <c r="Y1343" s="127"/>
      <c r="Z1343" s="126"/>
      <c r="AA1343" s="126"/>
      <c r="AB1343" s="126"/>
      <c r="AC1343" s="127"/>
      <c r="AD1343" s="126"/>
      <c r="AE1343" s="126"/>
      <c r="AF1343" s="126"/>
      <c r="AG1343" s="126"/>
      <c r="AH1343" s="128"/>
    </row>
    <row r="1344" spans="6:34" x14ac:dyDescent="0.25">
      <c r="F1344" s="67">
        <f t="shared" si="20"/>
        <v>1338</v>
      </c>
      <c r="G1344" s="131"/>
      <c r="H1344" s="130"/>
      <c r="I1344" s="130"/>
      <c r="J1344" s="130"/>
      <c r="K1344" s="126"/>
      <c r="L1344" s="126"/>
      <c r="M1344" s="126"/>
      <c r="N1344" s="126"/>
      <c r="O1344" s="128"/>
      <c r="P1344" s="126">
        <v>214</v>
      </c>
      <c r="Q1344" s="126"/>
      <c r="R1344" s="127"/>
      <c r="S1344" s="126"/>
      <c r="T1344" s="126"/>
      <c r="U1344" s="126"/>
      <c r="V1344" s="128"/>
      <c r="W1344" s="126"/>
      <c r="X1344" s="126"/>
      <c r="Y1344" s="127"/>
      <c r="Z1344" s="126"/>
      <c r="AA1344" s="126"/>
      <c r="AB1344" s="126"/>
      <c r="AC1344" s="127"/>
      <c r="AD1344" s="126"/>
      <c r="AE1344" s="126"/>
      <c r="AF1344" s="126"/>
      <c r="AG1344" s="126"/>
      <c r="AH1344" s="128"/>
    </row>
    <row r="1345" spans="6:34" x14ac:dyDescent="0.25">
      <c r="F1345" s="67">
        <f t="shared" si="20"/>
        <v>1339</v>
      </c>
      <c r="G1345" s="131"/>
      <c r="H1345" s="130"/>
      <c r="I1345" s="130"/>
      <c r="J1345" s="130"/>
      <c r="K1345" s="126"/>
      <c r="L1345" s="126"/>
      <c r="M1345" s="126"/>
      <c r="N1345" s="126"/>
      <c r="O1345" s="128"/>
      <c r="P1345" s="126">
        <v>214</v>
      </c>
      <c r="Q1345" s="126"/>
      <c r="R1345" s="127"/>
      <c r="S1345" s="126"/>
      <c r="T1345" s="126"/>
      <c r="U1345" s="126"/>
      <c r="V1345" s="128"/>
      <c r="W1345" s="126"/>
      <c r="X1345" s="126"/>
      <c r="Y1345" s="127"/>
      <c r="Z1345" s="126"/>
      <c r="AA1345" s="126"/>
      <c r="AB1345" s="126"/>
      <c r="AC1345" s="127"/>
      <c r="AD1345" s="126"/>
      <c r="AE1345" s="126"/>
      <c r="AF1345" s="126"/>
      <c r="AG1345" s="126"/>
      <c r="AH1345" s="128"/>
    </row>
    <row r="1346" spans="6:34" x14ac:dyDescent="0.25">
      <c r="F1346" s="67">
        <f t="shared" si="20"/>
        <v>1340</v>
      </c>
      <c r="G1346" s="131"/>
      <c r="H1346" s="130"/>
      <c r="I1346" s="130"/>
      <c r="J1346" s="130"/>
      <c r="K1346" s="126"/>
      <c r="L1346" s="126"/>
      <c r="M1346" s="126"/>
      <c r="N1346" s="126"/>
      <c r="O1346" s="128"/>
      <c r="P1346" s="126">
        <v>214</v>
      </c>
      <c r="Q1346" s="126"/>
      <c r="R1346" s="127"/>
      <c r="S1346" s="126"/>
      <c r="T1346" s="126"/>
      <c r="U1346" s="126"/>
      <c r="V1346" s="128"/>
      <c r="W1346" s="126"/>
      <c r="X1346" s="126"/>
      <c r="Y1346" s="127"/>
      <c r="Z1346" s="126"/>
      <c r="AA1346" s="126"/>
      <c r="AB1346" s="126"/>
      <c r="AC1346" s="127"/>
      <c r="AD1346" s="126"/>
      <c r="AE1346" s="126"/>
      <c r="AF1346" s="126"/>
      <c r="AG1346" s="126"/>
      <c r="AH1346" s="128"/>
    </row>
    <row r="1347" spans="6:34" x14ac:dyDescent="0.25">
      <c r="F1347" s="67">
        <f t="shared" si="20"/>
        <v>1341</v>
      </c>
      <c r="G1347" s="131"/>
      <c r="H1347" s="130"/>
      <c r="I1347" s="130"/>
      <c r="J1347" s="130"/>
      <c r="K1347" s="126"/>
      <c r="L1347" s="126"/>
      <c r="M1347" s="126"/>
      <c r="N1347" s="126"/>
      <c r="O1347" s="128"/>
      <c r="P1347" s="126">
        <v>213</v>
      </c>
      <c r="Q1347" s="126"/>
      <c r="R1347" s="127"/>
      <c r="S1347" s="126"/>
      <c r="T1347" s="126"/>
      <c r="U1347" s="126"/>
      <c r="V1347" s="128"/>
      <c r="W1347" s="126"/>
      <c r="X1347" s="126"/>
      <c r="Y1347" s="127"/>
      <c r="Z1347" s="126"/>
      <c r="AA1347" s="126"/>
      <c r="AB1347" s="126"/>
      <c r="AC1347" s="127"/>
      <c r="AD1347" s="126"/>
      <c r="AE1347" s="126"/>
      <c r="AF1347" s="126"/>
      <c r="AG1347" s="126"/>
      <c r="AH1347" s="128"/>
    </row>
    <row r="1348" spans="6:34" x14ac:dyDescent="0.25">
      <c r="F1348" s="67">
        <f t="shared" si="20"/>
        <v>1342</v>
      </c>
      <c r="G1348" s="131"/>
      <c r="H1348" s="130"/>
      <c r="I1348" s="130"/>
      <c r="J1348" s="130"/>
      <c r="K1348" s="126"/>
      <c r="L1348" s="126"/>
      <c r="M1348" s="126"/>
      <c r="N1348" s="126"/>
      <c r="O1348" s="128"/>
      <c r="P1348" s="126">
        <v>213</v>
      </c>
      <c r="Q1348" s="126"/>
      <c r="R1348" s="127"/>
      <c r="S1348" s="126"/>
      <c r="T1348" s="126"/>
      <c r="U1348" s="126"/>
      <c r="V1348" s="128"/>
      <c r="W1348" s="126"/>
      <c r="X1348" s="126"/>
      <c r="Y1348" s="127"/>
      <c r="Z1348" s="126"/>
      <c r="AA1348" s="126"/>
      <c r="AB1348" s="126"/>
      <c r="AC1348" s="127"/>
      <c r="AD1348" s="126"/>
      <c r="AE1348" s="126"/>
      <c r="AF1348" s="126"/>
      <c r="AG1348" s="126"/>
      <c r="AH1348" s="128"/>
    </row>
    <row r="1349" spans="6:34" x14ac:dyDescent="0.25">
      <c r="F1349" s="67">
        <f t="shared" si="20"/>
        <v>1343</v>
      </c>
      <c r="G1349" s="131"/>
      <c r="H1349" s="130"/>
      <c r="I1349" s="130"/>
      <c r="J1349" s="130"/>
      <c r="K1349" s="126"/>
      <c r="L1349" s="126"/>
      <c r="M1349" s="126"/>
      <c r="N1349" s="126"/>
      <c r="O1349" s="128"/>
      <c r="P1349" s="126">
        <v>212</v>
      </c>
      <c r="Q1349" s="126"/>
      <c r="R1349" s="127"/>
      <c r="S1349" s="126"/>
      <c r="T1349" s="126"/>
      <c r="U1349" s="126"/>
      <c r="V1349" s="128"/>
      <c r="W1349" s="126"/>
      <c r="X1349" s="126"/>
      <c r="Y1349" s="127"/>
      <c r="Z1349" s="126"/>
      <c r="AA1349" s="126"/>
      <c r="AB1349" s="126"/>
      <c r="AC1349" s="127"/>
      <c r="AD1349" s="126"/>
      <c r="AE1349" s="126"/>
      <c r="AF1349" s="126"/>
      <c r="AG1349" s="126"/>
      <c r="AH1349" s="128"/>
    </row>
    <row r="1350" spans="6:34" x14ac:dyDescent="0.25">
      <c r="F1350" s="67">
        <f t="shared" si="20"/>
        <v>1344</v>
      </c>
      <c r="G1350" s="131"/>
      <c r="H1350" s="130"/>
      <c r="I1350" s="130"/>
      <c r="J1350" s="130"/>
      <c r="K1350" s="126"/>
      <c r="L1350" s="126"/>
      <c r="M1350" s="126"/>
      <c r="N1350" s="126"/>
      <c r="O1350" s="128"/>
      <c r="P1350" s="126">
        <v>212</v>
      </c>
      <c r="Q1350" s="126"/>
      <c r="R1350" s="127"/>
      <c r="S1350" s="126"/>
      <c r="T1350" s="126"/>
      <c r="U1350" s="126"/>
      <c r="V1350" s="128"/>
      <c r="W1350" s="126"/>
      <c r="X1350" s="126"/>
      <c r="Y1350" s="127"/>
      <c r="Z1350" s="126"/>
      <c r="AA1350" s="126"/>
      <c r="AB1350" s="126"/>
      <c r="AC1350" s="127"/>
      <c r="AD1350" s="126"/>
      <c r="AE1350" s="126"/>
      <c r="AF1350" s="126"/>
      <c r="AG1350" s="126"/>
      <c r="AH1350" s="128"/>
    </row>
    <row r="1351" spans="6:34" x14ac:dyDescent="0.25">
      <c r="F1351" s="67">
        <f t="shared" si="20"/>
        <v>1345</v>
      </c>
      <c r="G1351" s="131"/>
      <c r="H1351" s="130"/>
      <c r="I1351" s="130"/>
      <c r="J1351" s="130"/>
      <c r="K1351" s="126"/>
      <c r="L1351" s="126"/>
      <c r="M1351" s="126"/>
      <c r="N1351" s="126"/>
      <c r="O1351" s="128"/>
      <c r="P1351" s="126">
        <v>212</v>
      </c>
      <c r="Q1351" s="126"/>
      <c r="R1351" s="127"/>
      <c r="S1351" s="126"/>
      <c r="T1351" s="126"/>
      <c r="U1351" s="126"/>
      <c r="V1351" s="128"/>
      <c r="W1351" s="126"/>
      <c r="X1351" s="126"/>
      <c r="Y1351" s="127"/>
      <c r="Z1351" s="126"/>
      <c r="AA1351" s="126"/>
      <c r="AB1351" s="126"/>
      <c r="AC1351" s="127"/>
      <c r="AD1351" s="126"/>
      <c r="AE1351" s="126"/>
      <c r="AF1351" s="126"/>
      <c r="AG1351" s="126"/>
      <c r="AH1351" s="128"/>
    </row>
    <row r="1352" spans="6:34" x14ac:dyDescent="0.25">
      <c r="F1352" s="67">
        <f t="shared" si="20"/>
        <v>1346</v>
      </c>
      <c r="G1352" s="131"/>
      <c r="H1352" s="130"/>
      <c r="I1352" s="130"/>
      <c r="J1352" s="130"/>
      <c r="K1352" s="126"/>
      <c r="L1352" s="126"/>
      <c r="M1352" s="126"/>
      <c r="N1352" s="126"/>
      <c r="O1352" s="128"/>
      <c r="P1352" s="126">
        <v>212</v>
      </c>
      <c r="Q1352" s="126"/>
      <c r="R1352" s="127"/>
      <c r="S1352" s="126"/>
      <c r="T1352" s="126"/>
      <c r="U1352" s="126"/>
      <c r="V1352" s="128"/>
      <c r="W1352" s="126"/>
      <c r="X1352" s="126"/>
      <c r="Y1352" s="127"/>
      <c r="Z1352" s="126"/>
      <c r="AA1352" s="126"/>
      <c r="AB1352" s="126"/>
      <c r="AC1352" s="127"/>
      <c r="AD1352" s="126"/>
      <c r="AE1352" s="126"/>
      <c r="AF1352" s="126"/>
      <c r="AG1352" s="126"/>
      <c r="AH1352" s="128"/>
    </row>
    <row r="1353" spans="6:34" x14ac:dyDescent="0.25">
      <c r="F1353" s="67">
        <f t="shared" ref="F1353:F1416" si="21">F1352+1</f>
        <v>1347</v>
      </c>
      <c r="G1353" s="131"/>
      <c r="H1353" s="130"/>
      <c r="I1353" s="130"/>
      <c r="J1353" s="130"/>
      <c r="K1353" s="126"/>
      <c r="L1353" s="126"/>
      <c r="M1353" s="126"/>
      <c r="N1353" s="126"/>
      <c r="O1353" s="128"/>
      <c r="P1353" s="126">
        <v>211</v>
      </c>
      <c r="Q1353" s="126"/>
      <c r="R1353" s="127"/>
      <c r="S1353" s="126"/>
      <c r="T1353" s="126"/>
      <c r="U1353" s="126"/>
      <c r="V1353" s="128"/>
      <c r="W1353" s="126"/>
      <c r="X1353" s="126"/>
      <c r="Y1353" s="127"/>
      <c r="Z1353" s="126"/>
      <c r="AA1353" s="126"/>
      <c r="AB1353" s="126"/>
      <c r="AC1353" s="127"/>
      <c r="AD1353" s="126"/>
      <c r="AE1353" s="126"/>
      <c r="AF1353" s="126"/>
      <c r="AG1353" s="126"/>
      <c r="AH1353" s="128"/>
    </row>
    <row r="1354" spans="6:34" x14ac:dyDescent="0.25">
      <c r="F1354" s="67">
        <f t="shared" si="21"/>
        <v>1348</v>
      </c>
      <c r="G1354" s="131"/>
      <c r="H1354" s="130"/>
      <c r="I1354" s="130"/>
      <c r="J1354" s="130"/>
      <c r="K1354" s="126"/>
      <c r="L1354" s="126"/>
      <c r="M1354" s="126"/>
      <c r="N1354" s="126"/>
      <c r="O1354" s="128"/>
      <c r="P1354" s="126">
        <v>210</v>
      </c>
      <c r="Q1354" s="126"/>
      <c r="R1354" s="127"/>
      <c r="S1354" s="126"/>
      <c r="T1354" s="126"/>
      <c r="U1354" s="126"/>
      <c r="V1354" s="128"/>
      <c r="W1354" s="126"/>
      <c r="X1354" s="126"/>
      <c r="Y1354" s="127"/>
      <c r="Z1354" s="126"/>
      <c r="AA1354" s="126"/>
      <c r="AB1354" s="126"/>
      <c r="AC1354" s="127"/>
      <c r="AD1354" s="126"/>
      <c r="AE1354" s="126"/>
      <c r="AF1354" s="126"/>
      <c r="AG1354" s="126"/>
      <c r="AH1354" s="128"/>
    </row>
    <row r="1355" spans="6:34" x14ac:dyDescent="0.25">
      <c r="F1355" s="67">
        <f t="shared" si="21"/>
        <v>1349</v>
      </c>
      <c r="G1355" s="131"/>
      <c r="H1355" s="130"/>
      <c r="I1355" s="130"/>
      <c r="J1355" s="130"/>
      <c r="K1355" s="126"/>
      <c r="L1355" s="126"/>
      <c r="M1355" s="126"/>
      <c r="N1355" s="126"/>
      <c r="O1355" s="128"/>
      <c r="P1355" s="126">
        <v>210</v>
      </c>
      <c r="Q1355" s="126"/>
      <c r="R1355" s="127"/>
      <c r="S1355" s="126"/>
      <c r="T1355" s="126"/>
      <c r="U1355" s="126"/>
      <c r="V1355" s="128"/>
      <c r="W1355" s="126"/>
      <c r="X1355" s="126"/>
      <c r="Y1355" s="127"/>
      <c r="Z1355" s="126"/>
      <c r="AA1355" s="126"/>
      <c r="AB1355" s="126"/>
      <c r="AC1355" s="127"/>
      <c r="AD1355" s="126"/>
      <c r="AE1355" s="126"/>
      <c r="AF1355" s="126"/>
      <c r="AG1355" s="126"/>
      <c r="AH1355" s="128"/>
    </row>
    <row r="1356" spans="6:34" x14ac:dyDescent="0.25">
      <c r="F1356" s="67">
        <f t="shared" si="21"/>
        <v>1350</v>
      </c>
      <c r="G1356" s="131"/>
      <c r="H1356" s="130"/>
      <c r="I1356" s="130"/>
      <c r="J1356" s="130"/>
      <c r="K1356" s="126"/>
      <c r="L1356" s="126"/>
      <c r="M1356" s="126"/>
      <c r="N1356" s="126"/>
      <c r="O1356" s="128"/>
      <c r="P1356" s="126">
        <v>210</v>
      </c>
      <c r="Q1356" s="126"/>
      <c r="R1356" s="127"/>
      <c r="S1356" s="126"/>
      <c r="T1356" s="126"/>
      <c r="U1356" s="126"/>
      <c r="V1356" s="128"/>
      <c r="W1356" s="126"/>
      <c r="X1356" s="126"/>
      <c r="Y1356" s="127"/>
      <c r="Z1356" s="126"/>
      <c r="AA1356" s="126"/>
      <c r="AB1356" s="126"/>
      <c r="AC1356" s="127"/>
      <c r="AD1356" s="126"/>
      <c r="AE1356" s="126"/>
      <c r="AF1356" s="126"/>
      <c r="AG1356" s="126"/>
      <c r="AH1356" s="128"/>
    </row>
    <row r="1357" spans="6:34" x14ac:dyDescent="0.25">
      <c r="F1357" s="67">
        <f t="shared" si="21"/>
        <v>1351</v>
      </c>
      <c r="G1357" s="131"/>
      <c r="H1357" s="130"/>
      <c r="I1357" s="130"/>
      <c r="J1357" s="130"/>
      <c r="K1357" s="126"/>
      <c r="L1357" s="126"/>
      <c r="M1357" s="126"/>
      <c r="N1357" s="126"/>
      <c r="O1357" s="128"/>
      <c r="P1357" s="126">
        <v>209</v>
      </c>
      <c r="Q1357" s="126"/>
      <c r="R1357" s="127"/>
      <c r="S1357" s="126"/>
      <c r="T1357" s="126"/>
      <c r="U1357" s="126"/>
      <c r="V1357" s="128"/>
      <c r="W1357" s="126"/>
      <c r="X1357" s="126"/>
      <c r="Y1357" s="127"/>
      <c r="Z1357" s="126"/>
      <c r="AA1357" s="126"/>
      <c r="AB1357" s="126"/>
      <c r="AC1357" s="127"/>
      <c r="AD1357" s="126"/>
      <c r="AE1357" s="126"/>
      <c r="AF1357" s="126"/>
      <c r="AG1357" s="126"/>
      <c r="AH1357" s="128"/>
    </row>
    <row r="1358" spans="6:34" x14ac:dyDescent="0.25">
      <c r="F1358" s="67">
        <f t="shared" si="21"/>
        <v>1352</v>
      </c>
      <c r="G1358" s="131"/>
      <c r="H1358" s="130"/>
      <c r="I1358" s="130"/>
      <c r="J1358" s="130"/>
      <c r="K1358" s="126"/>
      <c r="L1358" s="126"/>
      <c r="M1358" s="126"/>
      <c r="N1358" s="126"/>
      <c r="O1358" s="128"/>
      <c r="P1358" s="126">
        <v>209</v>
      </c>
      <c r="Q1358" s="126"/>
      <c r="R1358" s="127"/>
      <c r="S1358" s="126"/>
      <c r="T1358" s="126"/>
      <c r="U1358" s="126"/>
      <c r="V1358" s="128"/>
      <c r="W1358" s="126"/>
      <c r="X1358" s="126"/>
      <c r="Y1358" s="127"/>
      <c r="Z1358" s="126"/>
      <c r="AA1358" s="126"/>
      <c r="AB1358" s="126"/>
      <c r="AC1358" s="127"/>
      <c r="AD1358" s="126"/>
      <c r="AE1358" s="126"/>
      <c r="AF1358" s="126"/>
      <c r="AG1358" s="126"/>
      <c r="AH1358" s="128"/>
    </row>
    <row r="1359" spans="6:34" x14ac:dyDescent="0.25">
      <c r="F1359" s="67">
        <f t="shared" si="21"/>
        <v>1353</v>
      </c>
      <c r="G1359" s="131"/>
      <c r="H1359" s="130"/>
      <c r="I1359" s="130"/>
      <c r="J1359" s="130"/>
      <c r="K1359" s="126"/>
      <c r="L1359" s="126"/>
      <c r="M1359" s="126"/>
      <c r="N1359" s="126"/>
      <c r="O1359" s="128"/>
      <c r="P1359" s="126">
        <v>209</v>
      </c>
      <c r="Q1359" s="126"/>
      <c r="R1359" s="127"/>
      <c r="S1359" s="126"/>
      <c r="T1359" s="126"/>
      <c r="U1359" s="126"/>
      <c r="V1359" s="128"/>
      <c r="W1359" s="126"/>
      <c r="X1359" s="126"/>
      <c r="Y1359" s="127"/>
      <c r="Z1359" s="126"/>
      <c r="AA1359" s="126"/>
      <c r="AB1359" s="126"/>
      <c r="AC1359" s="127"/>
      <c r="AD1359" s="126"/>
      <c r="AE1359" s="126"/>
      <c r="AF1359" s="126"/>
      <c r="AG1359" s="126"/>
      <c r="AH1359" s="128"/>
    </row>
    <row r="1360" spans="6:34" x14ac:dyDescent="0.25">
      <c r="F1360" s="67">
        <f t="shared" si="21"/>
        <v>1354</v>
      </c>
      <c r="G1360" s="131"/>
      <c r="H1360" s="130"/>
      <c r="I1360" s="130"/>
      <c r="J1360" s="130"/>
      <c r="K1360" s="126"/>
      <c r="L1360" s="126"/>
      <c r="M1360" s="126"/>
      <c r="N1360" s="126"/>
      <c r="O1360" s="128"/>
      <c r="P1360" s="126">
        <v>208</v>
      </c>
      <c r="Q1360" s="126"/>
      <c r="R1360" s="127"/>
      <c r="S1360" s="126"/>
      <c r="T1360" s="126"/>
      <c r="U1360" s="126"/>
      <c r="V1360" s="128"/>
      <c r="W1360" s="126"/>
      <c r="X1360" s="126"/>
      <c r="Y1360" s="127"/>
      <c r="Z1360" s="126"/>
      <c r="AA1360" s="126"/>
      <c r="AB1360" s="126"/>
      <c r="AC1360" s="127"/>
      <c r="AD1360" s="126"/>
      <c r="AE1360" s="126"/>
      <c r="AF1360" s="126"/>
      <c r="AG1360" s="126"/>
      <c r="AH1360" s="128"/>
    </row>
    <row r="1361" spans="6:34" x14ac:dyDescent="0.25">
      <c r="F1361" s="67">
        <f t="shared" si="21"/>
        <v>1355</v>
      </c>
      <c r="G1361" s="131"/>
      <c r="H1361" s="130"/>
      <c r="I1361" s="130"/>
      <c r="J1361" s="130"/>
      <c r="K1361" s="126"/>
      <c r="L1361" s="126"/>
      <c r="M1361" s="126"/>
      <c r="N1361" s="126"/>
      <c r="O1361" s="128"/>
      <c r="P1361" s="126">
        <v>208</v>
      </c>
      <c r="Q1361" s="126"/>
      <c r="R1361" s="127"/>
      <c r="S1361" s="126"/>
      <c r="T1361" s="126"/>
      <c r="U1361" s="126"/>
      <c r="V1361" s="128"/>
      <c r="W1361" s="126"/>
      <c r="X1361" s="126"/>
      <c r="Y1361" s="127"/>
      <c r="Z1361" s="126"/>
      <c r="AA1361" s="126"/>
      <c r="AB1361" s="126"/>
      <c r="AC1361" s="127"/>
      <c r="AD1361" s="126"/>
      <c r="AE1361" s="126"/>
      <c r="AF1361" s="126"/>
      <c r="AG1361" s="126"/>
      <c r="AH1361" s="128"/>
    </row>
    <row r="1362" spans="6:34" x14ac:dyDescent="0.25">
      <c r="F1362" s="67">
        <f t="shared" si="21"/>
        <v>1356</v>
      </c>
      <c r="G1362" s="131"/>
      <c r="H1362" s="130"/>
      <c r="I1362" s="130"/>
      <c r="J1362" s="130"/>
      <c r="K1362" s="126"/>
      <c r="L1362" s="126"/>
      <c r="M1362" s="126"/>
      <c r="N1362" s="126"/>
      <c r="O1362" s="128"/>
      <c r="P1362" s="126">
        <v>207</v>
      </c>
      <c r="Q1362" s="126"/>
      <c r="R1362" s="127"/>
      <c r="S1362" s="126"/>
      <c r="T1362" s="126"/>
      <c r="U1362" s="126"/>
      <c r="V1362" s="128"/>
      <c r="W1362" s="126"/>
      <c r="X1362" s="126"/>
      <c r="Y1362" s="127"/>
      <c r="Z1362" s="126"/>
      <c r="AA1362" s="126"/>
      <c r="AB1362" s="126"/>
      <c r="AC1362" s="127"/>
      <c r="AD1362" s="126"/>
      <c r="AE1362" s="126"/>
      <c r="AF1362" s="126"/>
      <c r="AG1362" s="126"/>
      <c r="AH1362" s="128"/>
    </row>
    <row r="1363" spans="6:34" x14ac:dyDescent="0.25">
      <c r="F1363" s="67">
        <f t="shared" si="21"/>
        <v>1357</v>
      </c>
      <c r="G1363" s="131"/>
      <c r="H1363" s="130"/>
      <c r="I1363" s="130"/>
      <c r="J1363" s="130"/>
      <c r="K1363" s="126"/>
      <c r="L1363" s="126"/>
      <c r="M1363" s="126"/>
      <c r="N1363" s="126"/>
      <c r="O1363" s="128"/>
      <c r="P1363" s="126">
        <v>207</v>
      </c>
      <c r="Q1363" s="126"/>
      <c r="R1363" s="127"/>
      <c r="S1363" s="126"/>
      <c r="T1363" s="126"/>
      <c r="U1363" s="126"/>
      <c r="V1363" s="128"/>
      <c r="W1363" s="126"/>
      <c r="X1363" s="126"/>
      <c r="Y1363" s="127"/>
      <c r="Z1363" s="126"/>
      <c r="AA1363" s="126"/>
      <c r="AB1363" s="126"/>
      <c r="AC1363" s="127"/>
      <c r="AD1363" s="126"/>
      <c r="AE1363" s="126"/>
      <c r="AF1363" s="126"/>
      <c r="AG1363" s="126"/>
      <c r="AH1363" s="128"/>
    </row>
    <row r="1364" spans="6:34" x14ac:dyDescent="0.25">
      <c r="F1364" s="67">
        <f t="shared" si="21"/>
        <v>1358</v>
      </c>
      <c r="G1364" s="131"/>
      <c r="H1364" s="130"/>
      <c r="I1364" s="130"/>
      <c r="J1364" s="130"/>
      <c r="K1364" s="126"/>
      <c r="L1364" s="126"/>
      <c r="M1364" s="126"/>
      <c r="N1364" s="126"/>
      <c r="O1364" s="128"/>
      <c r="P1364" s="126">
        <v>207</v>
      </c>
      <c r="Q1364" s="126"/>
      <c r="R1364" s="127"/>
      <c r="S1364" s="126"/>
      <c r="T1364" s="126"/>
      <c r="U1364" s="126"/>
      <c r="V1364" s="128"/>
      <c r="W1364" s="126"/>
      <c r="X1364" s="126"/>
      <c r="Y1364" s="127"/>
      <c r="Z1364" s="126"/>
      <c r="AA1364" s="126"/>
      <c r="AB1364" s="126"/>
      <c r="AC1364" s="127"/>
      <c r="AD1364" s="126"/>
      <c r="AE1364" s="126"/>
      <c r="AF1364" s="126"/>
      <c r="AG1364" s="126"/>
      <c r="AH1364" s="128"/>
    </row>
    <row r="1365" spans="6:34" x14ac:dyDescent="0.25">
      <c r="F1365" s="67">
        <f t="shared" si="21"/>
        <v>1359</v>
      </c>
      <c r="G1365" s="131"/>
      <c r="H1365" s="130"/>
      <c r="I1365" s="130"/>
      <c r="J1365" s="130"/>
      <c r="K1365" s="126"/>
      <c r="L1365" s="126"/>
      <c r="M1365" s="126"/>
      <c r="N1365" s="126"/>
      <c r="O1365" s="128"/>
      <c r="P1365" s="126">
        <v>206</v>
      </c>
      <c r="Q1365" s="126"/>
      <c r="R1365" s="127"/>
      <c r="S1365" s="126"/>
      <c r="T1365" s="126"/>
      <c r="U1365" s="126"/>
      <c r="V1365" s="128"/>
      <c r="W1365" s="126"/>
      <c r="X1365" s="126"/>
      <c r="Y1365" s="127"/>
      <c r="Z1365" s="126"/>
      <c r="AA1365" s="126"/>
      <c r="AB1365" s="126"/>
      <c r="AC1365" s="127"/>
      <c r="AD1365" s="126"/>
      <c r="AE1365" s="126"/>
      <c r="AF1365" s="126"/>
      <c r="AG1365" s="126"/>
      <c r="AH1365" s="128"/>
    </row>
    <row r="1366" spans="6:34" x14ac:dyDescent="0.25">
      <c r="F1366" s="67">
        <f t="shared" si="21"/>
        <v>1360</v>
      </c>
      <c r="G1366" s="131"/>
      <c r="H1366" s="130"/>
      <c r="I1366" s="130"/>
      <c r="J1366" s="130"/>
      <c r="K1366" s="126"/>
      <c r="L1366" s="126"/>
      <c r="M1366" s="126"/>
      <c r="N1366" s="126"/>
      <c r="O1366" s="128"/>
      <c r="P1366" s="126">
        <v>206</v>
      </c>
      <c r="Q1366" s="126"/>
      <c r="R1366" s="127"/>
      <c r="S1366" s="126"/>
      <c r="T1366" s="126"/>
      <c r="U1366" s="126"/>
      <c r="V1366" s="128"/>
      <c r="W1366" s="126"/>
      <c r="X1366" s="126"/>
      <c r="Y1366" s="127"/>
      <c r="Z1366" s="126"/>
      <c r="AA1366" s="126"/>
      <c r="AB1366" s="126"/>
      <c r="AC1366" s="127"/>
      <c r="AD1366" s="126"/>
      <c r="AE1366" s="126"/>
      <c r="AF1366" s="126"/>
      <c r="AG1366" s="126"/>
      <c r="AH1366" s="128"/>
    </row>
    <row r="1367" spans="6:34" x14ac:dyDescent="0.25">
      <c r="F1367" s="67">
        <f t="shared" si="21"/>
        <v>1361</v>
      </c>
      <c r="G1367" s="131"/>
      <c r="H1367" s="130"/>
      <c r="I1367" s="130"/>
      <c r="J1367" s="130"/>
      <c r="K1367" s="126"/>
      <c r="L1367" s="126"/>
      <c r="M1367" s="126"/>
      <c r="N1367" s="126"/>
      <c r="O1367" s="128"/>
      <c r="P1367" s="126">
        <v>206</v>
      </c>
      <c r="Q1367" s="126"/>
      <c r="R1367" s="127"/>
      <c r="S1367" s="126"/>
      <c r="T1367" s="126"/>
      <c r="U1367" s="126"/>
      <c r="V1367" s="128"/>
      <c r="W1367" s="126"/>
      <c r="X1367" s="126"/>
      <c r="Y1367" s="127"/>
      <c r="Z1367" s="126"/>
      <c r="AA1367" s="126"/>
      <c r="AB1367" s="126"/>
      <c r="AC1367" s="127"/>
      <c r="AD1367" s="126"/>
      <c r="AE1367" s="126"/>
      <c r="AF1367" s="126"/>
      <c r="AG1367" s="126"/>
      <c r="AH1367" s="128"/>
    </row>
    <row r="1368" spans="6:34" x14ac:dyDescent="0.25">
      <c r="F1368" s="67">
        <f t="shared" si="21"/>
        <v>1362</v>
      </c>
      <c r="G1368" s="131"/>
      <c r="H1368" s="130"/>
      <c r="I1368" s="130"/>
      <c r="J1368" s="130"/>
      <c r="K1368" s="126"/>
      <c r="L1368" s="126"/>
      <c r="M1368" s="126"/>
      <c r="N1368" s="126"/>
      <c r="O1368" s="128"/>
      <c r="P1368" s="126">
        <v>205</v>
      </c>
      <c r="Q1368" s="126"/>
      <c r="R1368" s="127"/>
      <c r="S1368" s="126"/>
      <c r="T1368" s="126"/>
      <c r="U1368" s="126"/>
      <c r="V1368" s="128"/>
      <c r="W1368" s="126"/>
      <c r="X1368" s="126"/>
      <c r="Y1368" s="127"/>
      <c r="Z1368" s="126"/>
      <c r="AA1368" s="126"/>
      <c r="AB1368" s="126"/>
      <c r="AC1368" s="127"/>
      <c r="AD1368" s="126"/>
      <c r="AE1368" s="126"/>
      <c r="AF1368" s="126"/>
      <c r="AG1368" s="126"/>
      <c r="AH1368" s="128"/>
    </row>
    <row r="1369" spans="6:34" x14ac:dyDescent="0.25">
      <c r="F1369" s="67">
        <f t="shared" si="21"/>
        <v>1363</v>
      </c>
      <c r="G1369" s="131"/>
      <c r="H1369" s="130"/>
      <c r="I1369" s="130"/>
      <c r="J1369" s="130"/>
      <c r="K1369" s="126"/>
      <c r="L1369" s="126"/>
      <c r="M1369" s="126"/>
      <c r="N1369" s="126"/>
      <c r="O1369" s="128"/>
      <c r="P1369" s="126">
        <v>205</v>
      </c>
      <c r="Q1369" s="126"/>
      <c r="R1369" s="127"/>
      <c r="S1369" s="126"/>
      <c r="T1369" s="126"/>
      <c r="U1369" s="126"/>
      <c r="V1369" s="128"/>
      <c r="W1369" s="126"/>
      <c r="X1369" s="126"/>
      <c r="Y1369" s="127"/>
      <c r="Z1369" s="126"/>
      <c r="AA1369" s="126"/>
      <c r="AB1369" s="126"/>
      <c r="AC1369" s="127"/>
      <c r="AD1369" s="126"/>
      <c r="AE1369" s="126"/>
      <c r="AF1369" s="126"/>
      <c r="AG1369" s="126"/>
      <c r="AH1369" s="128"/>
    </row>
    <row r="1370" spans="6:34" x14ac:dyDescent="0.25">
      <c r="F1370" s="67">
        <f t="shared" si="21"/>
        <v>1364</v>
      </c>
      <c r="G1370" s="131"/>
      <c r="H1370" s="130"/>
      <c r="I1370" s="130"/>
      <c r="J1370" s="130"/>
      <c r="K1370" s="126"/>
      <c r="L1370" s="126"/>
      <c r="M1370" s="126"/>
      <c r="N1370" s="126"/>
      <c r="O1370" s="128"/>
      <c r="P1370" s="126">
        <v>205</v>
      </c>
      <c r="Q1370" s="126"/>
      <c r="R1370" s="127"/>
      <c r="S1370" s="126"/>
      <c r="T1370" s="126"/>
      <c r="U1370" s="126"/>
      <c r="V1370" s="128"/>
      <c r="W1370" s="126"/>
      <c r="X1370" s="126"/>
      <c r="Y1370" s="127"/>
      <c r="Z1370" s="126"/>
      <c r="AA1370" s="126"/>
      <c r="AB1370" s="126"/>
      <c r="AC1370" s="127"/>
      <c r="AD1370" s="126"/>
      <c r="AE1370" s="126"/>
      <c r="AF1370" s="126"/>
      <c r="AG1370" s="126"/>
      <c r="AH1370" s="128"/>
    </row>
    <row r="1371" spans="6:34" x14ac:dyDescent="0.25">
      <c r="F1371" s="67">
        <f t="shared" si="21"/>
        <v>1365</v>
      </c>
      <c r="G1371" s="131"/>
      <c r="H1371" s="130"/>
      <c r="I1371" s="130"/>
      <c r="J1371" s="130"/>
      <c r="K1371" s="126"/>
      <c r="L1371" s="126"/>
      <c r="M1371" s="126"/>
      <c r="N1371" s="126"/>
      <c r="O1371" s="128"/>
      <c r="P1371" s="126">
        <v>205</v>
      </c>
      <c r="Q1371" s="126"/>
      <c r="R1371" s="127"/>
      <c r="S1371" s="126"/>
      <c r="T1371" s="126"/>
      <c r="U1371" s="126"/>
      <c r="V1371" s="128"/>
      <c r="W1371" s="126"/>
      <c r="X1371" s="126"/>
      <c r="Y1371" s="127"/>
      <c r="Z1371" s="126"/>
      <c r="AA1371" s="126"/>
      <c r="AB1371" s="126"/>
      <c r="AC1371" s="127"/>
      <c r="AD1371" s="126"/>
      <c r="AE1371" s="126"/>
      <c r="AF1371" s="126"/>
      <c r="AG1371" s="126"/>
      <c r="AH1371" s="128"/>
    </row>
    <row r="1372" spans="6:34" x14ac:dyDescent="0.25">
      <c r="F1372" s="67">
        <f t="shared" si="21"/>
        <v>1366</v>
      </c>
      <c r="G1372" s="131"/>
      <c r="H1372" s="130"/>
      <c r="I1372" s="130"/>
      <c r="J1372" s="130"/>
      <c r="K1372" s="126"/>
      <c r="L1372" s="126"/>
      <c r="M1372" s="126"/>
      <c r="N1372" s="126"/>
      <c r="O1372" s="128"/>
      <c r="P1372" s="126">
        <v>205</v>
      </c>
      <c r="Q1372" s="126"/>
      <c r="R1372" s="127"/>
      <c r="S1372" s="126"/>
      <c r="T1372" s="126"/>
      <c r="U1372" s="126"/>
      <c r="V1372" s="128"/>
      <c r="W1372" s="126"/>
      <c r="X1372" s="126"/>
      <c r="Y1372" s="127"/>
      <c r="Z1372" s="126"/>
      <c r="AA1372" s="126"/>
      <c r="AB1372" s="126"/>
      <c r="AC1372" s="127"/>
      <c r="AD1372" s="126"/>
      <c r="AE1372" s="126"/>
      <c r="AF1372" s="126"/>
      <c r="AG1372" s="126"/>
      <c r="AH1372" s="128"/>
    </row>
    <row r="1373" spans="6:34" x14ac:dyDescent="0.25">
      <c r="F1373" s="67">
        <f t="shared" si="21"/>
        <v>1367</v>
      </c>
      <c r="G1373" s="131"/>
      <c r="H1373" s="130"/>
      <c r="I1373" s="130"/>
      <c r="J1373" s="130"/>
      <c r="K1373" s="126"/>
      <c r="L1373" s="126"/>
      <c r="M1373" s="126"/>
      <c r="N1373" s="126"/>
      <c r="O1373" s="128"/>
      <c r="P1373" s="126">
        <v>205</v>
      </c>
      <c r="Q1373" s="126"/>
      <c r="R1373" s="127"/>
      <c r="S1373" s="126"/>
      <c r="T1373" s="126"/>
      <c r="U1373" s="126"/>
      <c r="V1373" s="128"/>
      <c r="W1373" s="126"/>
      <c r="X1373" s="126"/>
      <c r="Y1373" s="127"/>
      <c r="Z1373" s="126"/>
      <c r="AA1373" s="126"/>
      <c r="AB1373" s="126"/>
      <c r="AC1373" s="127"/>
      <c r="AD1373" s="126"/>
      <c r="AE1373" s="126"/>
      <c r="AF1373" s="126"/>
      <c r="AG1373" s="126"/>
      <c r="AH1373" s="128"/>
    </row>
    <row r="1374" spans="6:34" x14ac:dyDescent="0.25">
      <c r="F1374" s="67">
        <f t="shared" si="21"/>
        <v>1368</v>
      </c>
      <c r="G1374" s="131"/>
      <c r="H1374" s="130"/>
      <c r="I1374" s="130"/>
      <c r="J1374" s="130"/>
      <c r="K1374" s="126"/>
      <c r="L1374" s="126"/>
      <c r="M1374" s="126"/>
      <c r="N1374" s="126"/>
      <c r="O1374" s="128"/>
      <c r="P1374" s="126">
        <v>204</v>
      </c>
      <c r="Q1374" s="126"/>
      <c r="R1374" s="127"/>
      <c r="S1374" s="126"/>
      <c r="T1374" s="126"/>
      <c r="U1374" s="126"/>
      <c r="V1374" s="128"/>
      <c r="W1374" s="126"/>
      <c r="X1374" s="126"/>
      <c r="Y1374" s="127"/>
      <c r="Z1374" s="126"/>
      <c r="AA1374" s="126"/>
      <c r="AB1374" s="126"/>
      <c r="AC1374" s="127"/>
      <c r="AD1374" s="126"/>
      <c r="AE1374" s="126"/>
      <c r="AF1374" s="126"/>
      <c r="AG1374" s="126"/>
      <c r="AH1374" s="128"/>
    </row>
    <row r="1375" spans="6:34" x14ac:dyDescent="0.25">
      <c r="F1375" s="67">
        <f t="shared" si="21"/>
        <v>1369</v>
      </c>
      <c r="G1375" s="131"/>
      <c r="H1375" s="130"/>
      <c r="I1375" s="130"/>
      <c r="J1375" s="130"/>
      <c r="K1375" s="126"/>
      <c r="L1375" s="126"/>
      <c r="M1375" s="126"/>
      <c r="N1375" s="126"/>
      <c r="O1375" s="128"/>
      <c r="P1375" s="126">
        <v>204</v>
      </c>
      <c r="Q1375" s="126"/>
      <c r="R1375" s="127"/>
      <c r="S1375" s="126"/>
      <c r="T1375" s="126"/>
      <c r="U1375" s="126"/>
      <c r="V1375" s="128"/>
      <c r="W1375" s="126"/>
      <c r="X1375" s="126"/>
      <c r="Y1375" s="127"/>
      <c r="Z1375" s="126"/>
      <c r="AA1375" s="126"/>
      <c r="AB1375" s="126"/>
      <c r="AC1375" s="127"/>
      <c r="AD1375" s="126"/>
      <c r="AE1375" s="126"/>
      <c r="AF1375" s="126"/>
      <c r="AG1375" s="126"/>
      <c r="AH1375" s="128"/>
    </row>
    <row r="1376" spans="6:34" x14ac:dyDescent="0.25">
      <c r="F1376" s="67">
        <f t="shared" si="21"/>
        <v>1370</v>
      </c>
      <c r="G1376" s="131"/>
      <c r="H1376" s="130"/>
      <c r="I1376" s="130"/>
      <c r="J1376" s="130"/>
      <c r="K1376" s="126"/>
      <c r="L1376" s="126"/>
      <c r="M1376" s="126"/>
      <c r="N1376" s="126"/>
      <c r="O1376" s="128"/>
      <c r="P1376" s="126">
        <v>204</v>
      </c>
      <c r="Q1376" s="126"/>
      <c r="R1376" s="127"/>
      <c r="S1376" s="126"/>
      <c r="T1376" s="126"/>
      <c r="U1376" s="126"/>
      <c r="V1376" s="128"/>
      <c r="W1376" s="126"/>
      <c r="X1376" s="126"/>
      <c r="Y1376" s="127"/>
      <c r="Z1376" s="126"/>
      <c r="AA1376" s="126"/>
      <c r="AB1376" s="126"/>
      <c r="AC1376" s="127"/>
      <c r="AD1376" s="126"/>
      <c r="AE1376" s="126"/>
      <c r="AF1376" s="126"/>
      <c r="AG1376" s="126"/>
      <c r="AH1376" s="128"/>
    </row>
    <row r="1377" spans="6:34" x14ac:dyDescent="0.25">
      <c r="F1377" s="67">
        <f t="shared" si="21"/>
        <v>1371</v>
      </c>
      <c r="G1377" s="131"/>
      <c r="H1377" s="130"/>
      <c r="I1377" s="130"/>
      <c r="J1377" s="130"/>
      <c r="K1377" s="126"/>
      <c r="L1377" s="126"/>
      <c r="M1377" s="126"/>
      <c r="N1377" s="126"/>
      <c r="O1377" s="128"/>
      <c r="P1377" s="126">
        <v>203</v>
      </c>
      <c r="Q1377" s="126"/>
      <c r="R1377" s="127"/>
      <c r="S1377" s="126"/>
      <c r="T1377" s="126"/>
      <c r="U1377" s="126"/>
      <c r="V1377" s="128"/>
      <c r="W1377" s="126"/>
      <c r="X1377" s="126"/>
      <c r="Y1377" s="127"/>
      <c r="Z1377" s="126"/>
      <c r="AA1377" s="126"/>
      <c r="AB1377" s="126"/>
      <c r="AC1377" s="127"/>
      <c r="AD1377" s="126"/>
      <c r="AE1377" s="126"/>
      <c r="AF1377" s="126"/>
      <c r="AG1377" s="126"/>
      <c r="AH1377" s="128"/>
    </row>
    <row r="1378" spans="6:34" x14ac:dyDescent="0.25">
      <c r="F1378" s="67">
        <f t="shared" si="21"/>
        <v>1372</v>
      </c>
      <c r="G1378" s="131"/>
      <c r="H1378" s="130"/>
      <c r="I1378" s="130"/>
      <c r="J1378" s="130"/>
      <c r="K1378" s="126"/>
      <c r="L1378" s="126"/>
      <c r="M1378" s="126"/>
      <c r="N1378" s="126"/>
      <c r="O1378" s="128"/>
      <c r="P1378" s="126">
        <v>203</v>
      </c>
      <c r="Q1378" s="126"/>
      <c r="R1378" s="127"/>
      <c r="S1378" s="126"/>
      <c r="T1378" s="126"/>
      <c r="U1378" s="126"/>
      <c r="V1378" s="128"/>
      <c r="W1378" s="126"/>
      <c r="X1378" s="126"/>
      <c r="Y1378" s="127"/>
      <c r="Z1378" s="126"/>
      <c r="AA1378" s="126"/>
      <c r="AB1378" s="126"/>
      <c r="AC1378" s="127"/>
      <c r="AD1378" s="126"/>
      <c r="AE1378" s="126"/>
      <c r="AF1378" s="126"/>
      <c r="AG1378" s="126"/>
      <c r="AH1378" s="128"/>
    </row>
    <row r="1379" spans="6:34" x14ac:dyDescent="0.25">
      <c r="F1379" s="67">
        <f t="shared" si="21"/>
        <v>1373</v>
      </c>
      <c r="G1379" s="131"/>
      <c r="H1379" s="130"/>
      <c r="I1379" s="130"/>
      <c r="J1379" s="130"/>
      <c r="K1379" s="126"/>
      <c r="L1379" s="126"/>
      <c r="M1379" s="126"/>
      <c r="N1379" s="126"/>
      <c r="O1379" s="128"/>
      <c r="P1379" s="126">
        <v>203</v>
      </c>
      <c r="Q1379" s="126"/>
      <c r="R1379" s="127"/>
      <c r="S1379" s="126"/>
      <c r="T1379" s="126"/>
      <c r="U1379" s="126"/>
      <c r="V1379" s="128"/>
      <c r="W1379" s="126"/>
      <c r="X1379" s="126"/>
      <c r="Y1379" s="127"/>
      <c r="Z1379" s="126"/>
      <c r="AA1379" s="126"/>
      <c r="AB1379" s="126"/>
      <c r="AC1379" s="127"/>
      <c r="AD1379" s="126"/>
      <c r="AE1379" s="126"/>
      <c r="AF1379" s="126"/>
      <c r="AG1379" s="126"/>
      <c r="AH1379" s="128"/>
    </row>
    <row r="1380" spans="6:34" x14ac:dyDescent="0.25">
      <c r="F1380" s="67">
        <f t="shared" si="21"/>
        <v>1374</v>
      </c>
      <c r="G1380" s="131"/>
      <c r="H1380" s="130"/>
      <c r="I1380" s="130"/>
      <c r="J1380" s="130"/>
      <c r="K1380" s="126"/>
      <c r="L1380" s="126"/>
      <c r="M1380" s="126"/>
      <c r="N1380" s="126"/>
      <c r="O1380" s="128"/>
      <c r="P1380" s="126">
        <v>202</v>
      </c>
      <c r="Q1380" s="126"/>
      <c r="R1380" s="127"/>
      <c r="S1380" s="126"/>
      <c r="T1380" s="126"/>
      <c r="U1380" s="126"/>
      <c r="V1380" s="128"/>
      <c r="W1380" s="126"/>
      <c r="X1380" s="126"/>
      <c r="Y1380" s="127"/>
      <c r="Z1380" s="126"/>
      <c r="AA1380" s="126"/>
      <c r="AB1380" s="126"/>
      <c r="AC1380" s="127"/>
      <c r="AD1380" s="126"/>
      <c r="AE1380" s="126"/>
      <c r="AF1380" s="126"/>
      <c r="AG1380" s="126"/>
      <c r="AH1380" s="128"/>
    </row>
    <row r="1381" spans="6:34" x14ac:dyDescent="0.25">
      <c r="F1381" s="67">
        <f t="shared" si="21"/>
        <v>1375</v>
      </c>
      <c r="G1381" s="131"/>
      <c r="H1381" s="130"/>
      <c r="I1381" s="130"/>
      <c r="J1381" s="130"/>
      <c r="K1381" s="126"/>
      <c r="L1381" s="126"/>
      <c r="M1381" s="126"/>
      <c r="N1381" s="126"/>
      <c r="O1381" s="128"/>
      <c r="P1381" s="126">
        <v>202</v>
      </c>
      <c r="Q1381" s="126"/>
      <c r="R1381" s="127"/>
      <c r="S1381" s="126"/>
      <c r="T1381" s="126"/>
      <c r="U1381" s="126"/>
      <c r="V1381" s="128"/>
      <c r="W1381" s="126"/>
      <c r="X1381" s="126"/>
      <c r="Y1381" s="127"/>
      <c r="Z1381" s="126"/>
      <c r="AA1381" s="126"/>
      <c r="AB1381" s="126"/>
      <c r="AC1381" s="127"/>
      <c r="AD1381" s="126"/>
      <c r="AE1381" s="126"/>
      <c r="AF1381" s="126"/>
      <c r="AG1381" s="126"/>
      <c r="AH1381" s="128"/>
    </row>
    <row r="1382" spans="6:34" x14ac:dyDescent="0.25">
      <c r="F1382" s="67">
        <f t="shared" si="21"/>
        <v>1376</v>
      </c>
      <c r="G1382" s="131"/>
      <c r="H1382" s="130"/>
      <c r="I1382" s="130"/>
      <c r="J1382" s="130"/>
      <c r="K1382" s="126"/>
      <c r="L1382" s="126"/>
      <c r="M1382" s="126"/>
      <c r="N1382" s="126"/>
      <c r="O1382" s="128"/>
      <c r="P1382" s="126">
        <v>201</v>
      </c>
      <c r="Q1382" s="126"/>
      <c r="R1382" s="127"/>
      <c r="S1382" s="126"/>
      <c r="T1382" s="126"/>
      <c r="U1382" s="126"/>
      <c r="V1382" s="128"/>
      <c r="W1382" s="126"/>
      <c r="X1382" s="126"/>
      <c r="Y1382" s="127"/>
      <c r="Z1382" s="126"/>
      <c r="AA1382" s="126"/>
      <c r="AB1382" s="126"/>
      <c r="AC1382" s="127"/>
      <c r="AD1382" s="126"/>
      <c r="AE1382" s="126"/>
      <c r="AF1382" s="126"/>
      <c r="AG1382" s="126"/>
      <c r="AH1382" s="128"/>
    </row>
    <row r="1383" spans="6:34" x14ac:dyDescent="0.25">
      <c r="F1383" s="67">
        <f t="shared" si="21"/>
        <v>1377</v>
      </c>
      <c r="G1383" s="131"/>
      <c r="H1383" s="130"/>
      <c r="I1383" s="130"/>
      <c r="J1383" s="130"/>
      <c r="K1383" s="126"/>
      <c r="L1383" s="126"/>
      <c r="M1383" s="126"/>
      <c r="N1383" s="126"/>
      <c r="O1383" s="128"/>
      <c r="P1383" s="126">
        <v>201</v>
      </c>
      <c r="Q1383" s="126"/>
      <c r="R1383" s="127"/>
      <c r="S1383" s="126"/>
      <c r="T1383" s="126"/>
      <c r="U1383" s="126"/>
      <c r="V1383" s="128"/>
      <c r="W1383" s="126"/>
      <c r="X1383" s="126"/>
      <c r="Y1383" s="127"/>
      <c r="Z1383" s="126"/>
      <c r="AA1383" s="126"/>
      <c r="AB1383" s="126"/>
      <c r="AC1383" s="127"/>
      <c r="AD1383" s="126"/>
      <c r="AE1383" s="126"/>
      <c r="AF1383" s="126"/>
      <c r="AG1383" s="126"/>
      <c r="AH1383" s="128"/>
    </row>
    <row r="1384" spans="6:34" x14ac:dyDescent="0.25">
      <c r="F1384" s="67">
        <f t="shared" si="21"/>
        <v>1378</v>
      </c>
      <c r="G1384" s="131"/>
      <c r="H1384" s="130"/>
      <c r="I1384" s="130"/>
      <c r="J1384" s="130"/>
      <c r="K1384" s="126"/>
      <c r="L1384" s="126"/>
      <c r="M1384" s="126"/>
      <c r="N1384" s="126"/>
      <c r="O1384" s="128"/>
      <c r="P1384" s="126">
        <v>201</v>
      </c>
      <c r="Q1384" s="126"/>
      <c r="R1384" s="127"/>
      <c r="S1384" s="126"/>
      <c r="T1384" s="126"/>
      <c r="U1384" s="126"/>
      <c r="V1384" s="128"/>
      <c r="W1384" s="126"/>
      <c r="X1384" s="126"/>
      <c r="Y1384" s="127"/>
      <c r="Z1384" s="126"/>
      <c r="AA1384" s="126"/>
      <c r="AB1384" s="126"/>
      <c r="AC1384" s="127"/>
      <c r="AD1384" s="126"/>
      <c r="AE1384" s="126"/>
      <c r="AF1384" s="126"/>
      <c r="AG1384" s="126"/>
      <c r="AH1384" s="128"/>
    </row>
    <row r="1385" spans="6:34" x14ac:dyDescent="0.25">
      <c r="F1385" s="67">
        <f t="shared" si="21"/>
        <v>1379</v>
      </c>
      <c r="G1385" s="131"/>
      <c r="H1385" s="130"/>
      <c r="I1385" s="130"/>
      <c r="J1385" s="130"/>
      <c r="K1385" s="126"/>
      <c r="L1385" s="126"/>
      <c r="M1385" s="126"/>
      <c r="N1385" s="126"/>
      <c r="O1385" s="128"/>
      <c r="P1385" s="126">
        <v>200</v>
      </c>
      <c r="Q1385" s="126"/>
      <c r="R1385" s="127"/>
      <c r="S1385" s="126"/>
      <c r="T1385" s="126"/>
      <c r="U1385" s="126"/>
      <c r="V1385" s="128"/>
      <c r="W1385" s="126"/>
      <c r="X1385" s="126"/>
      <c r="Y1385" s="127"/>
      <c r="Z1385" s="126"/>
      <c r="AA1385" s="126"/>
      <c r="AB1385" s="126"/>
      <c r="AC1385" s="127"/>
      <c r="AD1385" s="126"/>
      <c r="AE1385" s="126"/>
      <c r="AF1385" s="126"/>
      <c r="AG1385" s="126"/>
      <c r="AH1385" s="128"/>
    </row>
    <row r="1386" spans="6:34" x14ac:dyDescent="0.25">
      <c r="F1386" s="67">
        <f t="shared" si="21"/>
        <v>1380</v>
      </c>
      <c r="G1386" s="131"/>
      <c r="H1386" s="130"/>
      <c r="I1386" s="130"/>
      <c r="J1386" s="130"/>
      <c r="K1386" s="126"/>
      <c r="L1386" s="126"/>
      <c r="M1386" s="126"/>
      <c r="N1386" s="126"/>
      <c r="O1386" s="128"/>
      <c r="P1386" s="126">
        <v>200</v>
      </c>
      <c r="Q1386" s="126"/>
      <c r="R1386" s="127"/>
      <c r="S1386" s="126"/>
      <c r="T1386" s="126"/>
      <c r="U1386" s="126"/>
      <c r="V1386" s="128"/>
      <c r="W1386" s="126"/>
      <c r="X1386" s="126"/>
      <c r="Y1386" s="127"/>
      <c r="Z1386" s="126"/>
      <c r="AA1386" s="126"/>
      <c r="AB1386" s="126"/>
      <c r="AC1386" s="127"/>
      <c r="AD1386" s="126"/>
      <c r="AE1386" s="126"/>
      <c r="AF1386" s="126"/>
      <c r="AG1386" s="126"/>
      <c r="AH1386" s="128"/>
    </row>
    <row r="1387" spans="6:34" x14ac:dyDescent="0.25">
      <c r="F1387" s="67">
        <f t="shared" si="21"/>
        <v>1381</v>
      </c>
      <c r="G1387" s="131"/>
      <c r="H1387" s="130"/>
      <c r="I1387" s="130"/>
      <c r="J1387" s="130"/>
      <c r="K1387" s="126"/>
      <c r="L1387" s="126"/>
      <c r="M1387" s="126"/>
      <c r="N1387" s="126"/>
      <c r="O1387" s="128"/>
      <c r="P1387" s="126">
        <v>200</v>
      </c>
      <c r="Q1387" s="126"/>
      <c r="R1387" s="127"/>
      <c r="S1387" s="126"/>
      <c r="T1387" s="126"/>
      <c r="U1387" s="126"/>
      <c r="V1387" s="128"/>
      <c r="W1387" s="126"/>
      <c r="X1387" s="126"/>
      <c r="Y1387" s="127"/>
      <c r="Z1387" s="126"/>
      <c r="AA1387" s="126"/>
      <c r="AB1387" s="126"/>
      <c r="AC1387" s="127"/>
      <c r="AD1387" s="126"/>
      <c r="AE1387" s="126"/>
      <c r="AF1387" s="126"/>
      <c r="AG1387" s="126"/>
      <c r="AH1387" s="128"/>
    </row>
    <row r="1388" spans="6:34" x14ac:dyDescent="0.25">
      <c r="F1388" s="67">
        <f t="shared" si="21"/>
        <v>1382</v>
      </c>
      <c r="G1388" s="131"/>
      <c r="H1388" s="130"/>
      <c r="I1388" s="130"/>
      <c r="J1388" s="130"/>
      <c r="K1388" s="126"/>
      <c r="L1388" s="126"/>
      <c r="M1388" s="126"/>
      <c r="N1388" s="126"/>
      <c r="O1388" s="128"/>
      <c r="P1388" s="126">
        <v>200</v>
      </c>
      <c r="Q1388" s="126"/>
      <c r="R1388" s="127"/>
      <c r="S1388" s="126"/>
      <c r="T1388" s="126"/>
      <c r="U1388" s="126"/>
      <c r="V1388" s="128"/>
      <c r="W1388" s="126"/>
      <c r="X1388" s="126"/>
      <c r="Y1388" s="127"/>
      <c r="Z1388" s="126"/>
      <c r="AA1388" s="126"/>
      <c r="AB1388" s="126"/>
      <c r="AC1388" s="127"/>
      <c r="AD1388" s="126"/>
      <c r="AE1388" s="126"/>
      <c r="AF1388" s="126"/>
      <c r="AG1388" s="126"/>
      <c r="AH1388" s="128"/>
    </row>
    <row r="1389" spans="6:34" x14ac:dyDescent="0.25">
      <c r="F1389" s="67">
        <f t="shared" si="21"/>
        <v>1383</v>
      </c>
      <c r="G1389" s="131"/>
      <c r="H1389" s="130"/>
      <c r="I1389" s="130"/>
      <c r="J1389" s="130"/>
      <c r="K1389" s="126"/>
      <c r="L1389" s="126"/>
      <c r="M1389" s="126"/>
      <c r="N1389" s="126"/>
      <c r="O1389" s="128"/>
      <c r="P1389" s="126">
        <v>199</v>
      </c>
      <c r="Q1389" s="126"/>
      <c r="R1389" s="127"/>
      <c r="S1389" s="126"/>
      <c r="T1389" s="126"/>
      <c r="U1389" s="126"/>
      <c r="V1389" s="128"/>
      <c r="W1389" s="126"/>
      <c r="X1389" s="126"/>
      <c r="Y1389" s="127"/>
      <c r="Z1389" s="126"/>
      <c r="AA1389" s="126"/>
      <c r="AB1389" s="126"/>
      <c r="AC1389" s="127"/>
      <c r="AD1389" s="126"/>
      <c r="AE1389" s="126"/>
      <c r="AF1389" s="126"/>
      <c r="AG1389" s="126"/>
      <c r="AH1389" s="128"/>
    </row>
    <row r="1390" spans="6:34" x14ac:dyDescent="0.25">
      <c r="F1390" s="67">
        <f t="shared" si="21"/>
        <v>1384</v>
      </c>
      <c r="G1390" s="131"/>
      <c r="H1390" s="130"/>
      <c r="I1390" s="130"/>
      <c r="J1390" s="130"/>
      <c r="K1390" s="126"/>
      <c r="L1390" s="126"/>
      <c r="M1390" s="126"/>
      <c r="N1390" s="126"/>
      <c r="O1390" s="128"/>
      <c r="P1390" s="126">
        <v>199</v>
      </c>
      <c r="Q1390" s="126"/>
      <c r="R1390" s="127"/>
      <c r="S1390" s="126"/>
      <c r="T1390" s="126"/>
      <c r="U1390" s="126"/>
      <c r="V1390" s="128"/>
      <c r="W1390" s="126"/>
      <c r="X1390" s="126"/>
      <c r="Y1390" s="127"/>
      <c r="Z1390" s="126"/>
      <c r="AA1390" s="126"/>
      <c r="AB1390" s="126"/>
      <c r="AC1390" s="127"/>
      <c r="AD1390" s="126"/>
      <c r="AE1390" s="126"/>
      <c r="AF1390" s="126"/>
      <c r="AG1390" s="126"/>
      <c r="AH1390" s="128"/>
    </row>
    <row r="1391" spans="6:34" x14ac:dyDescent="0.25">
      <c r="F1391" s="67">
        <f t="shared" si="21"/>
        <v>1385</v>
      </c>
      <c r="G1391" s="131"/>
      <c r="H1391" s="130"/>
      <c r="I1391" s="130"/>
      <c r="J1391" s="130"/>
      <c r="K1391" s="126"/>
      <c r="L1391" s="126"/>
      <c r="M1391" s="126"/>
      <c r="N1391" s="126"/>
      <c r="O1391" s="128"/>
      <c r="P1391" s="126">
        <v>198</v>
      </c>
      <c r="Q1391" s="126"/>
      <c r="R1391" s="127"/>
      <c r="S1391" s="126"/>
      <c r="T1391" s="126"/>
      <c r="U1391" s="126"/>
      <c r="V1391" s="128"/>
      <c r="W1391" s="126"/>
      <c r="X1391" s="126"/>
      <c r="Y1391" s="127"/>
      <c r="Z1391" s="126"/>
      <c r="AA1391" s="126"/>
      <c r="AB1391" s="126"/>
      <c r="AC1391" s="127"/>
      <c r="AD1391" s="126"/>
      <c r="AE1391" s="126"/>
      <c r="AF1391" s="126"/>
      <c r="AG1391" s="126"/>
      <c r="AH1391" s="128"/>
    </row>
    <row r="1392" spans="6:34" x14ac:dyDescent="0.25">
      <c r="F1392" s="67">
        <f t="shared" si="21"/>
        <v>1386</v>
      </c>
      <c r="G1392" s="131"/>
      <c r="H1392" s="130"/>
      <c r="I1392" s="130"/>
      <c r="J1392" s="130"/>
      <c r="K1392" s="126"/>
      <c r="L1392" s="126"/>
      <c r="M1392" s="126"/>
      <c r="N1392" s="126"/>
      <c r="O1392" s="128"/>
      <c r="P1392" s="126">
        <v>198</v>
      </c>
      <c r="Q1392" s="126"/>
      <c r="R1392" s="127"/>
      <c r="S1392" s="126"/>
      <c r="T1392" s="126"/>
      <c r="U1392" s="126"/>
      <c r="V1392" s="128"/>
      <c r="W1392" s="126"/>
      <c r="X1392" s="126"/>
      <c r="Y1392" s="127"/>
      <c r="Z1392" s="126"/>
      <c r="AA1392" s="126"/>
      <c r="AB1392" s="126"/>
      <c r="AC1392" s="127"/>
      <c r="AD1392" s="126"/>
      <c r="AE1392" s="126"/>
      <c r="AF1392" s="126"/>
      <c r="AG1392" s="126"/>
      <c r="AH1392" s="128"/>
    </row>
    <row r="1393" spans="6:34" x14ac:dyDescent="0.25">
      <c r="F1393" s="67">
        <f t="shared" si="21"/>
        <v>1387</v>
      </c>
      <c r="G1393" s="131"/>
      <c r="H1393" s="130"/>
      <c r="I1393" s="130"/>
      <c r="J1393" s="130"/>
      <c r="K1393" s="126"/>
      <c r="L1393" s="126"/>
      <c r="M1393" s="126"/>
      <c r="N1393" s="126"/>
      <c r="O1393" s="128"/>
      <c r="P1393" s="126">
        <v>198</v>
      </c>
      <c r="Q1393" s="126"/>
      <c r="R1393" s="127"/>
      <c r="S1393" s="126"/>
      <c r="T1393" s="126"/>
      <c r="U1393" s="126"/>
      <c r="V1393" s="128"/>
      <c r="W1393" s="126"/>
      <c r="X1393" s="126"/>
      <c r="Y1393" s="127"/>
      <c r="Z1393" s="126"/>
      <c r="AA1393" s="126"/>
      <c r="AB1393" s="126"/>
      <c r="AC1393" s="127"/>
      <c r="AD1393" s="126"/>
      <c r="AE1393" s="126"/>
      <c r="AF1393" s="126"/>
      <c r="AG1393" s="126"/>
      <c r="AH1393" s="128"/>
    </row>
    <row r="1394" spans="6:34" x14ac:dyDescent="0.25">
      <c r="F1394" s="67">
        <f t="shared" si="21"/>
        <v>1388</v>
      </c>
      <c r="G1394" s="131"/>
      <c r="H1394" s="130"/>
      <c r="I1394" s="130"/>
      <c r="J1394" s="130"/>
      <c r="K1394" s="126"/>
      <c r="L1394" s="126"/>
      <c r="M1394" s="126"/>
      <c r="N1394" s="126"/>
      <c r="O1394" s="128"/>
      <c r="P1394" s="126">
        <v>197</v>
      </c>
      <c r="Q1394" s="126"/>
      <c r="R1394" s="127"/>
      <c r="S1394" s="126"/>
      <c r="T1394" s="126"/>
      <c r="U1394" s="126"/>
      <c r="V1394" s="128"/>
      <c r="W1394" s="126"/>
      <c r="X1394" s="126"/>
      <c r="Y1394" s="127"/>
      <c r="Z1394" s="126"/>
      <c r="AA1394" s="126"/>
      <c r="AB1394" s="126"/>
      <c r="AC1394" s="127"/>
      <c r="AD1394" s="126"/>
      <c r="AE1394" s="126"/>
      <c r="AF1394" s="126"/>
      <c r="AG1394" s="126"/>
      <c r="AH1394" s="128"/>
    </row>
    <row r="1395" spans="6:34" x14ac:dyDescent="0.25">
      <c r="F1395" s="67">
        <f t="shared" si="21"/>
        <v>1389</v>
      </c>
      <c r="G1395" s="131"/>
      <c r="H1395" s="130"/>
      <c r="I1395" s="130"/>
      <c r="J1395" s="130"/>
      <c r="K1395" s="126"/>
      <c r="L1395" s="126"/>
      <c r="M1395" s="126"/>
      <c r="N1395" s="126"/>
      <c r="O1395" s="128"/>
      <c r="P1395" s="126">
        <v>196</v>
      </c>
      <c r="Q1395" s="126"/>
      <c r="R1395" s="127"/>
      <c r="S1395" s="126"/>
      <c r="T1395" s="126"/>
      <c r="U1395" s="126"/>
      <c r="V1395" s="128"/>
      <c r="W1395" s="126"/>
      <c r="X1395" s="126"/>
      <c r="Y1395" s="127"/>
      <c r="Z1395" s="126"/>
      <c r="AA1395" s="126"/>
      <c r="AB1395" s="126"/>
      <c r="AC1395" s="127"/>
      <c r="AD1395" s="126"/>
      <c r="AE1395" s="126"/>
      <c r="AF1395" s="126"/>
      <c r="AG1395" s="126"/>
      <c r="AH1395" s="128"/>
    </row>
    <row r="1396" spans="6:34" x14ac:dyDescent="0.25">
      <c r="F1396" s="67">
        <f t="shared" si="21"/>
        <v>1390</v>
      </c>
      <c r="G1396" s="131"/>
      <c r="H1396" s="130"/>
      <c r="I1396" s="130"/>
      <c r="J1396" s="130"/>
      <c r="K1396" s="126"/>
      <c r="L1396" s="126"/>
      <c r="M1396" s="126"/>
      <c r="N1396" s="126"/>
      <c r="O1396" s="128"/>
      <c r="P1396" s="126">
        <v>196</v>
      </c>
      <c r="Q1396" s="126"/>
      <c r="R1396" s="127"/>
      <c r="S1396" s="126"/>
      <c r="T1396" s="126"/>
      <c r="U1396" s="126"/>
      <c r="V1396" s="128"/>
      <c r="W1396" s="126"/>
      <c r="X1396" s="126"/>
      <c r="Y1396" s="127"/>
      <c r="Z1396" s="126"/>
      <c r="AA1396" s="126"/>
      <c r="AB1396" s="126"/>
      <c r="AC1396" s="127"/>
      <c r="AD1396" s="126"/>
      <c r="AE1396" s="126"/>
      <c r="AF1396" s="126"/>
      <c r="AG1396" s="126"/>
      <c r="AH1396" s="128"/>
    </row>
    <row r="1397" spans="6:34" x14ac:dyDescent="0.25">
      <c r="F1397" s="67">
        <f t="shared" si="21"/>
        <v>1391</v>
      </c>
      <c r="G1397" s="131"/>
      <c r="H1397" s="130"/>
      <c r="I1397" s="130"/>
      <c r="J1397" s="130"/>
      <c r="K1397" s="126"/>
      <c r="L1397" s="126"/>
      <c r="M1397" s="126"/>
      <c r="N1397" s="126"/>
      <c r="O1397" s="128"/>
      <c r="P1397" s="126">
        <v>194</v>
      </c>
      <c r="Q1397" s="126"/>
      <c r="R1397" s="127"/>
      <c r="S1397" s="126"/>
      <c r="T1397" s="126"/>
      <c r="U1397" s="126"/>
      <c r="V1397" s="128"/>
      <c r="W1397" s="126"/>
      <c r="X1397" s="126"/>
      <c r="Y1397" s="127"/>
      <c r="Z1397" s="126"/>
      <c r="AA1397" s="126"/>
      <c r="AB1397" s="126"/>
      <c r="AC1397" s="127"/>
      <c r="AD1397" s="126"/>
      <c r="AE1397" s="126"/>
      <c r="AF1397" s="126"/>
      <c r="AG1397" s="126"/>
      <c r="AH1397" s="128"/>
    </row>
    <row r="1398" spans="6:34" x14ac:dyDescent="0.25">
      <c r="F1398" s="67">
        <f t="shared" si="21"/>
        <v>1392</v>
      </c>
      <c r="G1398" s="131"/>
      <c r="H1398" s="130"/>
      <c r="I1398" s="130"/>
      <c r="J1398" s="130"/>
      <c r="K1398" s="126"/>
      <c r="L1398" s="126"/>
      <c r="M1398" s="126"/>
      <c r="N1398" s="126"/>
      <c r="O1398" s="128"/>
      <c r="P1398" s="126">
        <v>194</v>
      </c>
      <c r="Q1398" s="126"/>
      <c r="R1398" s="127"/>
      <c r="S1398" s="126"/>
      <c r="T1398" s="126"/>
      <c r="U1398" s="126"/>
      <c r="V1398" s="128"/>
      <c r="W1398" s="126"/>
      <c r="X1398" s="126"/>
      <c r="Y1398" s="127"/>
      <c r="Z1398" s="126"/>
      <c r="AA1398" s="126"/>
      <c r="AB1398" s="126"/>
      <c r="AC1398" s="127"/>
      <c r="AD1398" s="126"/>
      <c r="AE1398" s="126"/>
      <c r="AF1398" s="126"/>
      <c r="AG1398" s="126"/>
      <c r="AH1398" s="128"/>
    </row>
    <row r="1399" spans="6:34" x14ac:dyDescent="0.25">
      <c r="F1399" s="67">
        <f t="shared" si="21"/>
        <v>1393</v>
      </c>
      <c r="G1399" s="131"/>
      <c r="H1399" s="130"/>
      <c r="I1399" s="130"/>
      <c r="J1399" s="130"/>
      <c r="K1399" s="126"/>
      <c r="L1399" s="126"/>
      <c r="M1399" s="126"/>
      <c r="N1399" s="126"/>
      <c r="O1399" s="128"/>
      <c r="P1399" s="126">
        <v>194</v>
      </c>
      <c r="Q1399" s="126"/>
      <c r="R1399" s="127"/>
      <c r="S1399" s="126"/>
      <c r="T1399" s="126"/>
      <c r="U1399" s="126"/>
      <c r="V1399" s="128"/>
      <c r="W1399" s="126"/>
      <c r="X1399" s="126"/>
      <c r="Y1399" s="127"/>
      <c r="Z1399" s="126"/>
      <c r="AA1399" s="126"/>
      <c r="AB1399" s="126"/>
      <c r="AC1399" s="127"/>
      <c r="AD1399" s="126"/>
      <c r="AE1399" s="126"/>
      <c r="AF1399" s="126"/>
      <c r="AG1399" s="126"/>
      <c r="AH1399" s="128"/>
    </row>
    <row r="1400" spans="6:34" x14ac:dyDescent="0.25">
      <c r="F1400" s="67">
        <f t="shared" si="21"/>
        <v>1394</v>
      </c>
      <c r="G1400" s="131"/>
      <c r="H1400" s="130"/>
      <c r="I1400" s="130"/>
      <c r="J1400" s="130"/>
      <c r="K1400" s="126"/>
      <c r="L1400" s="126"/>
      <c r="M1400" s="126"/>
      <c r="N1400" s="126"/>
      <c r="O1400" s="128"/>
      <c r="P1400" s="126">
        <v>194</v>
      </c>
      <c r="Q1400" s="126"/>
      <c r="R1400" s="127"/>
      <c r="S1400" s="126"/>
      <c r="T1400" s="126"/>
      <c r="U1400" s="126"/>
      <c r="V1400" s="128"/>
      <c r="W1400" s="126"/>
      <c r="X1400" s="126"/>
      <c r="Y1400" s="127"/>
      <c r="Z1400" s="126"/>
      <c r="AA1400" s="126"/>
      <c r="AB1400" s="126"/>
      <c r="AC1400" s="127"/>
      <c r="AD1400" s="126"/>
      <c r="AE1400" s="126"/>
      <c r="AF1400" s="126"/>
      <c r="AG1400" s="126"/>
      <c r="AH1400" s="128"/>
    </row>
    <row r="1401" spans="6:34" x14ac:dyDescent="0.25">
      <c r="F1401" s="67">
        <f t="shared" si="21"/>
        <v>1395</v>
      </c>
      <c r="G1401" s="131"/>
      <c r="H1401" s="130"/>
      <c r="I1401" s="130"/>
      <c r="J1401" s="130"/>
      <c r="K1401" s="126"/>
      <c r="L1401" s="126"/>
      <c r="M1401" s="126"/>
      <c r="N1401" s="126"/>
      <c r="O1401" s="128"/>
      <c r="P1401" s="126">
        <v>194</v>
      </c>
      <c r="Q1401" s="126"/>
      <c r="R1401" s="127"/>
      <c r="S1401" s="126"/>
      <c r="T1401" s="126"/>
      <c r="U1401" s="126"/>
      <c r="V1401" s="128"/>
      <c r="W1401" s="126"/>
      <c r="X1401" s="126"/>
      <c r="Y1401" s="127"/>
      <c r="Z1401" s="126"/>
      <c r="AA1401" s="126"/>
      <c r="AB1401" s="126"/>
      <c r="AC1401" s="127"/>
      <c r="AD1401" s="126"/>
      <c r="AE1401" s="126"/>
      <c r="AF1401" s="126"/>
      <c r="AG1401" s="126"/>
      <c r="AH1401" s="128"/>
    </row>
    <row r="1402" spans="6:34" x14ac:dyDescent="0.25">
      <c r="F1402" s="67">
        <f t="shared" si="21"/>
        <v>1396</v>
      </c>
      <c r="G1402" s="131"/>
      <c r="H1402" s="130"/>
      <c r="I1402" s="130"/>
      <c r="J1402" s="130"/>
      <c r="K1402" s="126"/>
      <c r="L1402" s="126"/>
      <c r="M1402" s="126"/>
      <c r="N1402" s="126"/>
      <c r="O1402" s="128"/>
      <c r="P1402" s="126">
        <v>194</v>
      </c>
      <c r="Q1402" s="126"/>
      <c r="R1402" s="127"/>
      <c r="S1402" s="126"/>
      <c r="T1402" s="126"/>
      <c r="U1402" s="126"/>
      <c r="V1402" s="128"/>
      <c r="W1402" s="126"/>
      <c r="X1402" s="126"/>
      <c r="Y1402" s="127"/>
      <c r="Z1402" s="126"/>
      <c r="AA1402" s="126"/>
      <c r="AB1402" s="126"/>
      <c r="AC1402" s="127"/>
      <c r="AD1402" s="126"/>
      <c r="AE1402" s="126"/>
      <c r="AF1402" s="126"/>
      <c r="AG1402" s="126"/>
      <c r="AH1402" s="128"/>
    </row>
    <row r="1403" spans="6:34" x14ac:dyDescent="0.25">
      <c r="F1403" s="67">
        <f t="shared" si="21"/>
        <v>1397</v>
      </c>
      <c r="G1403" s="131"/>
      <c r="H1403" s="130"/>
      <c r="I1403" s="130"/>
      <c r="J1403" s="130"/>
      <c r="K1403" s="126"/>
      <c r="L1403" s="126"/>
      <c r="M1403" s="126"/>
      <c r="N1403" s="126"/>
      <c r="O1403" s="128"/>
      <c r="P1403" s="126">
        <v>194</v>
      </c>
      <c r="Q1403" s="126"/>
      <c r="R1403" s="127"/>
      <c r="S1403" s="126"/>
      <c r="T1403" s="126"/>
      <c r="U1403" s="126"/>
      <c r="V1403" s="128"/>
      <c r="W1403" s="126"/>
      <c r="X1403" s="126"/>
      <c r="Y1403" s="127"/>
      <c r="Z1403" s="126"/>
      <c r="AA1403" s="126"/>
      <c r="AB1403" s="126"/>
      <c r="AC1403" s="127"/>
      <c r="AD1403" s="126"/>
      <c r="AE1403" s="126"/>
      <c r="AF1403" s="126"/>
      <c r="AG1403" s="126"/>
      <c r="AH1403" s="128"/>
    </row>
    <row r="1404" spans="6:34" x14ac:dyDescent="0.25">
      <c r="F1404" s="67">
        <f t="shared" si="21"/>
        <v>1398</v>
      </c>
      <c r="G1404" s="131"/>
      <c r="H1404" s="130"/>
      <c r="I1404" s="130"/>
      <c r="J1404" s="130"/>
      <c r="K1404" s="126"/>
      <c r="L1404" s="126"/>
      <c r="M1404" s="126"/>
      <c r="N1404" s="126"/>
      <c r="O1404" s="128"/>
      <c r="P1404" s="126">
        <v>193</v>
      </c>
      <c r="Q1404" s="126"/>
      <c r="R1404" s="127"/>
      <c r="S1404" s="126"/>
      <c r="T1404" s="126"/>
      <c r="U1404" s="126"/>
      <c r="V1404" s="128"/>
      <c r="W1404" s="126"/>
      <c r="X1404" s="126"/>
      <c r="Y1404" s="127"/>
      <c r="Z1404" s="126"/>
      <c r="AA1404" s="126"/>
      <c r="AB1404" s="126"/>
      <c r="AC1404" s="127"/>
      <c r="AD1404" s="126"/>
      <c r="AE1404" s="126"/>
      <c r="AF1404" s="126"/>
      <c r="AG1404" s="126"/>
      <c r="AH1404" s="128"/>
    </row>
    <row r="1405" spans="6:34" x14ac:dyDescent="0.25">
      <c r="F1405" s="67">
        <f t="shared" si="21"/>
        <v>1399</v>
      </c>
      <c r="G1405" s="131"/>
      <c r="H1405" s="130"/>
      <c r="I1405" s="130"/>
      <c r="J1405" s="130"/>
      <c r="K1405" s="126"/>
      <c r="L1405" s="126"/>
      <c r="M1405" s="126"/>
      <c r="N1405" s="126"/>
      <c r="O1405" s="128"/>
      <c r="P1405" s="126">
        <v>193</v>
      </c>
      <c r="Q1405" s="126"/>
      <c r="R1405" s="127"/>
      <c r="S1405" s="126"/>
      <c r="T1405" s="126"/>
      <c r="U1405" s="126"/>
      <c r="V1405" s="128"/>
      <c r="W1405" s="126"/>
      <c r="X1405" s="126"/>
      <c r="Y1405" s="127"/>
      <c r="Z1405" s="126"/>
      <c r="AA1405" s="126"/>
      <c r="AB1405" s="126"/>
      <c r="AC1405" s="127"/>
      <c r="AD1405" s="126"/>
      <c r="AE1405" s="126"/>
      <c r="AF1405" s="126"/>
      <c r="AG1405" s="126"/>
      <c r="AH1405" s="128"/>
    </row>
    <row r="1406" spans="6:34" x14ac:dyDescent="0.25">
      <c r="F1406" s="67">
        <f t="shared" si="21"/>
        <v>1400</v>
      </c>
      <c r="G1406" s="131"/>
      <c r="H1406" s="130"/>
      <c r="I1406" s="130"/>
      <c r="J1406" s="130"/>
      <c r="K1406" s="126"/>
      <c r="L1406" s="126"/>
      <c r="M1406" s="126"/>
      <c r="N1406" s="126"/>
      <c r="O1406" s="128"/>
      <c r="P1406" s="126">
        <v>192</v>
      </c>
      <c r="Q1406" s="126"/>
      <c r="R1406" s="127"/>
      <c r="S1406" s="126"/>
      <c r="T1406" s="126"/>
      <c r="U1406" s="126"/>
      <c r="V1406" s="128"/>
      <c r="W1406" s="126"/>
      <c r="X1406" s="126"/>
      <c r="Y1406" s="127"/>
      <c r="Z1406" s="126"/>
      <c r="AA1406" s="126"/>
      <c r="AB1406" s="126"/>
      <c r="AC1406" s="127"/>
      <c r="AD1406" s="126"/>
      <c r="AE1406" s="126"/>
      <c r="AF1406" s="126"/>
      <c r="AG1406" s="126"/>
      <c r="AH1406" s="128"/>
    </row>
    <row r="1407" spans="6:34" x14ac:dyDescent="0.25">
      <c r="F1407" s="67">
        <f t="shared" si="21"/>
        <v>1401</v>
      </c>
      <c r="G1407" s="131"/>
      <c r="H1407" s="130"/>
      <c r="I1407" s="130"/>
      <c r="J1407" s="130"/>
      <c r="K1407" s="126"/>
      <c r="L1407" s="126"/>
      <c r="M1407" s="126"/>
      <c r="N1407" s="126"/>
      <c r="O1407" s="128"/>
      <c r="P1407" s="126">
        <v>192</v>
      </c>
      <c r="Q1407" s="126"/>
      <c r="R1407" s="127"/>
      <c r="S1407" s="126"/>
      <c r="T1407" s="126"/>
      <c r="U1407" s="126"/>
      <c r="V1407" s="128"/>
      <c r="W1407" s="126"/>
      <c r="X1407" s="126"/>
      <c r="Y1407" s="127"/>
      <c r="Z1407" s="126"/>
      <c r="AA1407" s="126"/>
      <c r="AB1407" s="126"/>
      <c r="AC1407" s="127"/>
      <c r="AD1407" s="126"/>
      <c r="AE1407" s="126"/>
      <c r="AF1407" s="126"/>
      <c r="AG1407" s="126"/>
      <c r="AH1407" s="128"/>
    </row>
    <row r="1408" spans="6:34" x14ac:dyDescent="0.25">
      <c r="F1408" s="67">
        <f t="shared" si="21"/>
        <v>1402</v>
      </c>
      <c r="G1408" s="131"/>
      <c r="H1408" s="130"/>
      <c r="I1408" s="130"/>
      <c r="J1408" s="130"/>
      <c r="K1408" s="126"/>
      <c r="L1408" s="126"/>
      <c r="M1408" s="126"/>
      <c r="N1408" s="126"/>
      <c r="O1408" s="128"/>
      <c r="P1408" s="126">
        <v>192</v>
      </c>
      <c r="Q1408" s="126"/>
      <c r="R1408" s="127"/>
      <c r="S1408" s="126"/>
      <c r="T1408" s="126"/>
      <c r="U1408" s="126"/>
      <c r="V1408" s="128"/>
      <c r="W1408" s="126"/>
      <c r="X1408" s="126"/>
      <c r="Y1408" s="127"/>
      <c r="Z1408" s="126"/>
      <c r="AA1408" s="126"/>
      <c r="AB1408" s="126"/>
      <c r="AC1408" s="127"/>
      <c r="AD1408" s="126"/>
      <c r="AE1408" s="126"/>
      <c r="AF1408" s="126"/>
      <c r="AG1408" s="126"/>
      <c r="AH1408" s="128"/>
    </row>
    <row r="1409" spans="6:34" x14ac:dyDescent="0.25">
      <c r="F1409" s="67">
        <f t="shared" si="21"/>
        <v>1403</v>
      </c>
      <c r="G1409" s="131"/>
      <c r="H1409" s="130"/>
      <c r="I1409" s="130"/>
      <c r="J1409" s="130"/>
      <c r="K1409" s="126"/>
      <c r="L1409" s="126"/>
      <c r="M1409" s="126"/>
      <c r="N1409" s="126"/>
      <c r="O1409" s="128"/>
      <c r="P1409" s="126">
        <v>191</v>
      </c>
      <c r="Q1409" s="126"/>
      <c r="R1409" s="127"/>
      <c r="S1409" s="126"/>
      <c r="T1409" s="126"/>
      <c r="U1409" s="126"/>
      <c r="V1409" s="128"/>
      <c r="W1409" s="126"/>
      <c r="X1409" s="126"/>
      <c r="Y1409" s="127"/>
      <c r="Z1409" s="126"/>
      <c r="AA1409" s="126"/>
      <c r="AB1409" s="126"/>
      <c r="AC1409" s="127"/>
      <c r="AD1409" s="126"/>
      <c r="AE1409" s="126"/>
      <c r="AF1409" s="126"/>
      <c r="AG1409" s="126"/>
      <c r="AH1409" s="128"/>
    </row>
    <row r="1410" spans="6:34" x14ac:dyDescent="0.25">
      <c r="F1410" s="67">
        <f t="shared" si="21"/>
        <v>1404</v>
      </c>
      <c r="G1410" s="131"/>
      <c r="H1410" s="130"/>
      <c r="I1410" s="130"/>
      <c r="J1410" s="130"/>
      <c r="K1410" s="126"/>
      <c r="L1410" s="126"/>
      <c r="M1410" s="126"/>
      <c r="N1410" s="126"/>
      <c r="O1410" s="128"/>
      <c r="P1410" s="126">
        <v>191</v>
      </c>
      <c r="Q1410" s="126"/>
      <c r="R1410" s="127"/>
      <c r="S1410" s="126"/>
      <c r="T1410" s="126"/>
      <c r="U1410" s="126"/>
      <c r="V1410" s="128"/>
      <c r="W1410" s="126"/>
      <c r="X1410" s="126"/>
      <c r="Y1410" s="127"/>
      <c r="Z1410" s="126"/>
      <c r="AA1410" s="126"/>
      <c r="AB1410" s="126"/>
      <c r="AC1410" s="127"/>
      <c r="AD1410" s="126"/>
      <c r="AE1410" s="126"/>
      <c r="AF1410" s="126"/>
      <c r="AG1410" s="126"/>
      <c r="AH1410" s="128"/>
    </row>
    <row r="1411" spans="6:34" x14ac:dyDescent="0.25">
      <c r="F1411" s="67">
        <f t="shared" si="21"/>
        <v>1405</v>
      </c>
      <c r="G1411" s="131"/>
      <c r="H1411" s="130"/>
      <c r="I1411" s="130"/>
      <c r="J1411" s="130"/>
      <c r="K1411" s="126"/>
      <c r="L1411" s="126"/>
      <c r="M1411" s="126"/>
      <c r="N1411" s="126"/>
      <c r="O1411" s="128"/>
      <c r="P1411" s="126">
        <v>190</v>
      </c>
      <c r="Q1411" s="126"/>
      <c r="R1411" s="127"/>
      <c r="S1411" s="126"/>
      <c r="T1411" s="126"/>
      <c r="U1411" s="126"/>
      <c r="V1411" s="128"/>
      <c r="W1411" s="126"/>
      <c r="X1411" s="126"/>
      <c r="Y1411" s="127"/>
      <c r="Z1411" s="126"/>
      <c r="AA1411" s="126"/>
      <c r="AB1411" s="126"/>
      <c r="AC1411" s="127"/>
      <c r="AD1411" s="126"/>
      <c r="AE1411" s="126"/>
      <c r="AF1411" s="126"/>
      <c r="AG1411" s="126"/>
      <c r="AH1411" s="128"/>
    </row>
    <row r="1412" spans="6:34" x14ac:dyDescent="0.25">
      <c r="F1412" s="67">
        <f t="shared" si="21"/>
        <v>1406</v>
      </c>
      <c r="G1412" s="131"/>
      <c r="H1412" s="130"/>
      <c r="I1412" s="130"/>
      <c r="J1412" s="130"/>
      <c r="K1412" s="126"/>
      <c r="L1412" s="126"/>
      <c r="M1412" s="126"/>
      <c r="N1412" s="126"/>
      <c r="O1412" s="128"/>
      <c r="P1412" s="126">
        <v>190</v>
      </c>
      <c r="Q1412" s="126"/>
      <c r="R1412" s="127"/>
      <c r="S1412" s="126"/>
      <c r="T1412" s="126"/>
      <c r="U1412" s="126"/>
      <c r="V1412" s="128"/>
      <c r="W1412" s="126"/>
      <c r="X1412" s="126"/>
      <c r="Y1412" s="127"/>
      <c r="Z1412" s="126"/>
      <c r="AA1412" s="126"/>
      <c r="AB1412" s="126"/>
      <c r="AC1412" s="127"/>
      <c r="AD1412" s="126"/>
      <c r="AE1412" s="126"/>
      <c r="AF1412" s="126"/>
      <c r="AG1412" s="126"/>
      <c r="AH1412" s="128"/>
    </row>
    <row r="1413" spans="6:34" x14ac:dyDescent="0.25">
      <c r="F1413" s="67">
        <f t="shared" si="21"/>
        <v>1407</v>
      </c>
      <c r="G1413" s="131"/>
      <c r="H1413" s="130"/>
      <c r="I1413" s="130"/>
      <c r="J1413" s="130"/>
      <c r="K1413" s="126"/>
      <c r="L1413" s="126"/>
      <c r="M1413" s="126"/>
      <c r="N1413" s="126"/>
      <c r="O1413" s="128"/>
      <c r="P1413" s="126">
        <v>190</v>
      </c>
      <c r="Q1413" s="126"/>
      <c r="R1413" s="127"/>
      <c r="S1413" s="126"/>
      <c r="T1413" s="126"/>
      <c r="U1413" s="126"/>
      <c r="V1413" s="128"/>
      <c r="W1413" s="126"/>
      <c r="X1413" s="126"/>
      <c r="Y1413" s="127"/>
      <c r="Z1413" s="126"/>
      <c r="AA1413" s="126"/>
      <c r="AB1413" s="126"/>
      <c r="AC1413" s="127"/>
      <c r="AD1413" s="126"/>
      <c r="AE1413" s="126"/>
      <c r="AF1413" s="126"/>
      <c r="AG1413" s="126"/>
      <c r="AH1413" s="128"/>
    </row>
    <row r="1414" spans="6:34" x14ac:dyDescent="0.25">
      <c r="F1414" s="67">
        <f t="shared" si="21"/>
        <v>1408</v>
      </c>
      <c r="G1414" s="131"/>
      <c r="H1414" s="130"/>
      <c r="I1414" s="130"/>
      <c r="J1414" s="130"/>
      <c r="K1414" s="126"/>
      <c r="L1414" s="126"/>
      <c r="M1414" s="126"/>
      <c r="N1414" s="126"/>
      <c r="O1414" s="128"/>
      <c r="P1414" s="126">
        <v>190</v>
      </c>
      <c r="Q1414" s="126"/>
      <c r="R1414" s="127"/>
      <c r="S1414" s="126"/>
      <c r="T1414" s="126"/>
      <c r="U1414" s="126"/>
      <c r="V1414" s="128"/>
      <c r="W1414" s="126"/>
      <c r="X1414" s="126"/>
      <c r="Y1414" s="127"/>
      <c r="Z1414" s="126"/>
      <c r="AA1414" s="126"/>
      <c r="AB1414" s="126"/>
      <c r="AC1414" s="127"/>
      <c r="AD1414" s="126"/>
      <c r="AE1414" s="126"/>
      <c r="AF1414" s="126"/>
      <c r="AG1414" s="126"/>
      <c r="AH1414" s="128"/>
    </row>
    <row r="1415" spans="6:34" x14ac:dyDescent="0.25">
      <c r="F1415" s="67">
        <f t="shared" si="21"/>
        <v>1409</v>
      </c>
      <c r="G1415" s="131"/>
      <c r="H1415" s="130"/>
      <c r="I1415" s="130"/>
      <c r="J1415" s="130"/>
      <c r="K1415" s="126"/>
      <c r="L1415" s="126"/>
      <c r="M1415" s="126"/>
      <c r="N1415" s="126"/>
      <c r="O1415" s="128"/>
      <c r="P1415" s="126">
        <v>190</v>
      </c>
      <c r="Q1415" s="126"/>
      <c r="R1415" s="127"/>
      <c r="S1415" s="126"/>
      <c r="T1415" s="126"/>
      <c r="U1415" s="126"/>
      <c r="V1415" s="128"/>
      <c r="W1415" s="126"/>
      <c r="X1415" s="126"/>
      <c r="Y1415" s="127"/>
      <c r="Z1415" s="126"/>
      <c r="AA1415" s="126"/>
      <c r="AB1415" s="126"/>
      <c r="AC1415" s="127"/>
      <c r="AD1415" s="126"/>
      <c r="AE1415" s="126"/>
      <c r="AF1415" s="126"/>
      <c r="AG1415" s="126"/>
      <c r="AH1415" s="128"/>
    </row>
    <row r="1416" spans="6:34" x14ac:dyDescent="0.25">
      <c r="F1416" s="67">
        <f t="shared" si="21"/>
        <v>1410</v>
      </c>
      <c r="G1416" s="131"/>
      <c r="H1416" s="130"/>
      <c r="I1416" s="130"/>
      <c r="J1416" s="130"/>
      <c r="K1416" s="126"/>
      <c r="L1416" s="126"/>
      <c r="M1416" s="126"/>
      <c r="N1416" s="126"/>
      <c r="O1416" s="128"/>
      <c r="P1416" s="126">
        <v>189</v>
      </c>
      <c r="Q1416" s="126"/>
      <c r="R1416" s="127"/>
      <c r="S1416" s="126"/>
      <c r="T1416" s="126"/>
      <c r="U1416" s="126"/>
      <c r="V1416" s="128"/>
      <c r="W1416" s="126"/>
      <c r="X1416" s="126"/>
      <c r="Y1416" s="127"/>
      <c r="Z1416" s="126"/>
      <c r="AA1416" s="126"/>
      <c r="AB1416" s="126"/>
      <c r="AC1416" s="127"/>
      <c r="AD1416" s="126"/>
      <c r="AE1416" s="126"/>
      <c r="AF1416" s="126"/>
      <c r="AG1416" s="126"/>
      <c r="AH1416" s="128"/>
    </row>
    <row r="1417" spans="6:34" x14ac:dyDescent="0.25">
      <c r="F1417" s="67">
        <f t="shared" ref="F1417:F1480" si="22">F1416+1</f>
        <v>1411</v>
      </c>
      <c r="G1417" s="131"/>
      <c r="H1417" s="130"/>
      <c r="I1417" s="130"/>
      <c r="J1417" s="130"/>
      <c r="K1417" s="126"/>
      <c r="L1417" s="126"/>
      <c r="M1417" s="126"/>
      <c r="N1417" s="126"/>
      <c r="O1417" s="128"/>
      <c r="P1417" s="126">
        <v>189</v>
      </c>
      <c r="Q1417" s="126"/>
      <c r="R1417" s="127"/>
      <c r="S1417" s="126"/>
      <c r="T1417" s="126"/>
      <c r="U1417" s="126"/>
      <c r="V1417" s="128"/>
      <c r="W1417" s="126"/>
      <c r="X1417" s="126"/>
      <c r="Y1417" s="127"/>
      <c r="Z1417" s="126"/>
      <c r="AA1417" s="126"/>
      <c r="AB1417" s="126"/>
      <c r="AC1417" s="127"/>
      <c r="AD1417" s="126"/>
      <c r="AE1417" s="126"/>
      <c r="AF1417" s="126"/>
      <c r="AG1417" s="126"/>
      <c r="AH1417" s="128"/>
    </row>
    <row r="1418" spans="6:34" x14ac:dyDescent="0.25">
      <c r="F1418" s="67">
        <f t="shared" si="22"/>
        <v>1412</v>
      </c>
      <c r="G1418" s="131"/>
      <c r="H1418" s="130"/>
      <c r="I1418" s="130"/>
      <c r="J1418" s="130"/>
      <c r="K1418" s="126"/>
      <c r="L1418" s="126"/>
      <c r="M1418" s="126"/>
      <c r="N1418" s="126"/>
      <c r="O1418" s="128"/>
      <c r="P1418" s="126">
        <v>189</v>
      </c>
      <c r="Q1418" s="126"/>
      <c r="R1418" s="127"/>
      <c r="S1418" s="126"/>
      <c r="T1418" s="126"/>
      <c r="U1418" s="126"/>
      <c r="V1418" s="128"/>
      <c r="W1418" s="126"/>
      <c r="X1418" s="126"/>
      <c r="Y1418" s="127"/>
      <c r="Z1418" s="126"/>
      <c r="AA1418" s="126"/>
      <c r="AB1418" s="126"/>
      <c r="AC1418" s="127"/>
      <c r="AD1418" s="126"/>
      <c r="AE1418" s="126"/>
      <c r="AF1418" s="126"/>
      <c r="AG1418" s="126"/>
      <c r="AH1418" s="128"/>
    </row>
    <row r="1419" spans="6:34" x14ac:dyDescent="0.25">
      <c r="F1419" s="67">
        <f t="shared" si="22"/>
        <v>1413</v>
      </c>
      <c r="G1419" s="131"/>
      <c r="H1419" s="130"/>
      <c r="I1419" s="130"/>
      <c r="J1419" s="130"/>
      <c r="K1419" s="126"/>
      <c r="L1419" s="126"/>
      <c r="M1419" s="126"/>
      <c r="N1419" s="126"/>
      <c r="O1419" s="128"/>
      <c r="P1419" s="126">
        <v>188</v>
      </c>
      <c r="Q1419" s="126"/>
      <c r="R1419" s="127"/>
      <c r="S1419" s="126"/>
      <c r="T1419" s="126"/>
      <c r="U1419" s="126"/>
      <c r="V1419" s="128"/>
      <c r="W1419" s="126"/>
      <c r="X1419" s="126"/>
      <c r="Y1419" s="127"/>
      <c r="Z1419" s="126"/>
      <c r="AA1419" s="126"/>
      <c r="AB1419" s="126"/>
      <c r="AC1419" s="127"/>
      <c r="AD1419" s="126"/>
      <c r="AE1419" s="126"/>
      <c r="AF1419" s="126"/>
      <c r="AG1419" s="126"/>
      <c r="AH1419" s="128"/>
    </row>
    <row r="1420" spans="6:34" x14ac:dyDescent="0.25">
      <c r="F1420" s="67">
        <f t="shared" si="22"/>
        <v>1414</v>
      </c>
      <c r="G1420" s="131"/>
      <c r="H1420" s="130"/>
      <c r="I1420" s="130"/>
      <c r="J1420" s="130"/>
      <c r="K1420" s="126"/>
      <c r="L1420" s="126"/>
      <c r="M1420" s="126"/>
      <c r="N1420" s="126"/>
      <c r="O1420" s="128"/>
      <c r="P1420" s="126">
        <v>188</v>
      </c>
      <c r="Q1420" s="126"/>
      <c r="R1420" s="127"/>
      <c r="S1420" s="126"/>
      <c r="T1420" s="126"/>
      <c r="U1420" s="126"/>
      <c r="V1420" s="128"/>
      <c r="W1420" s="126"/>
      <c r="X1420" s="126"/>
      <c r="Y1420" s="127"/>
      <c r="Z1420" s="126"/>
      <c r="AA1420" s="126"/>
      <c r="AB1420" s="126"/>
      <c r="AC1420" s="127"/>
      <c r="AD1420" s="126"/>
      <c r="AE1420" s="126"/>
      <c r="AF1420" s="126"/>
      <c r="AG1420" s="126"/>
      <c r="AH1420" s="128"/>
    </row>
    <row r="1421" spans="6:34" x14ac:dyDescent="0.25">
      <c r="F1421" s="67">
        <f t="shared" si="22"/>
        <v>1415</v>
      </c>
      <c r="G1421" s="131"/>
      <c r="H1421" s="130"/>
      <c r="I1421" s="130"/>
      <c r="J1421" s="130"/>
      <c r="K1421" s="126"/>
      <c r="L1421" s="126"/>
      <c r="M1421" s="126"/>
      <c r="N1421" s="126"/>
      <c r="O1421" s="128"/>
      <c r="P1421" s="126">
        <v>188</v>
      </c>
      <c r="Q1421" s="126"/>
      <c r="R1421" s="127"/>
      <c r="S1421" s="126"/>
      <c r="T1421" s="126"/>
      <c r="U1421" s="126"/>
      <c r="V1421" s="128"/>
      <c r="W1421" s="126"/>
      <c r="X1421" s="126"/>
      <c r="Y1421" s="127"/>
      <c r="Z1421" s="126"/>
      <c r="AA1421" s="126"/>
      <c r="AB1421" s="126"/>
      <c r="AC1421" s="127"/>
      <c r="AD1421" s="126"/>
      <c r="AE1421" s="126"/>
      <c r="AF1421" s="126"/>
      <c r="AG1421" s="126"/>
      <c r="AH1421" s="128"/>
    </row>
    <row r="1422" spans="6:34" x14ac:dyDescent="0.25">
      <c r="F1422" s="67">
        <f t="shared" si="22"/>
        <v>1416</v>
      </c>
      <c r="G1422" s="131"/>
      <c r="H1422" s="130"/>
      <c r="I1422" s="130"/>
      <c r="J1422" s="130"/>
      <c r="K1422" s="126"/>
      <c r="L1422" s="126"/>
      <c r="M1422" s="126"/>
      <c r="N1422" s="126"/>
      <c r="O1422" s="128"/>
      <c r="P1422" s="126">
        <v>187</v>
      </c>
      <c r="Q1422" s="126"/>
      <c r="R1422" s="127"/>
      <c r="S1422" s="126"/>
      <c r="T1422" s="126"/>
      <c r="U1422" s="126"/>
      <c r="V1422" s="128"/>
      <c r="W1422" s="126"/>
      <c r="X1422" s="126"/>
      <c r="Y1422" s="127"/>
      <c r="Z1422" s="126"/>
      <c r="AA1422" s="126"/>
      <c r="AB1422" s="126"/>
      <c r="AC1422" s="127"/>
      <c r="AD1422" s="126"/>
      <c r="AE1422" s="126"/>
      <c r="AF1422" s="126"/>
      <c r="AG1422" s="126"/>
      <c r="AH1422" s="128"/>
    </row>
    <row r="1423" spans="6:34" x14ac:dyDescent="0.25">
      <c r="F1423" s="67">
        <f t="shared" si="22"/>
        <v>1417</v>
      </c>
      <c r="G1423" s="131"/>
      <c r="H1423" s="130"/>
      <c r="I1423" s="130"/>
      <c r="J1423" s="130"/>
      <c r="K1423" s="126"/>
      <c r="L1423" s="126"/>
      <c r="M1423" s="126"/>
      <c r="N1423" s="126"/>
      <c r="O1423" s="128"/>
      <c r="P1423" s="126">
        <v>187</v>
      </c>
      <c r="Q1423" s="126"/>
      <c r="R1423" s="127"/>
      <c r="S1423" s="126"/>
      <c r="T1423" s="126"/>
      <c r="U1423" s="126"/>
      <c r="V1423" s="128"/>
      <c r="W1423" s="126"/>
      <c r="X1423" s="126"/>
      <c r="Y1423" s="127"/>
      <c r="Z1423" s="126"/>
      <c r="AA1423" s="126"/>
      <c r="AB1423" s="126"/>
      <c r="AC1423" s="127"/>
      <c r="AD1423" s="126"/>
      <c r="AE1423" s="126"/>
      <c r="AF1423" s="126"/>
      <c r="AG1423" s="126"/>
      <c r="AH1423" s="128"/>
    </row>
    <row r="1424" spans="6:34" x14ac:dyDescent="0.25">
      <c r="F1424" s="67">
        <f t="shared" si="22"/>
        <v>1418</v>
      </c>
      <c r="G1424" s="131"/>
      <c r="H1424" s="130"/>
      <c r="I1424" s="130"/>
      <c r="J1424" s="130"/>
      <c r="K1424" s="126"/>
      <c r="L1424" s="126"/>
      <c r="M1424" s="126"/>
      <c r="N1424" s="126"/>
      <c r="O1424" s="128"/>
      <c r="P1424" s="126">
        <v>186</v>
      </c>
      <c r="Q1424" s="126"/>
      <c r="R1424" s="127"/>
      <c r="S1424" s="126"/>
      <c r="T1424" s="126"/>
      <c r="U1424" s="126"/>
      <c r="V1424" s="128"/>
      <c r="W1424" s="126"/>
      <c r="X1424" s="126"/>
      <c r="Y1424" s="127"/>
      <c r="Z1424" s="126"/>
      <c r="AA1424" s="126"/>
      <c r="AB1424" s="126"/>
      <c r="AC1424" s="127"/>
      <c r="AD1424" s="126"/>
      <c r="AE1424" s="126"/>
      <c r="AF1424" s="126"/>
      <c r="AG1424" s="126"/>
      <c r="AH1424" s="128"/>
    </row>
    <row r="1425" spans="6:34" x14ac:dyDescent="0.25">
      <c r="F1425" s="67">
        <f t="shared" si="22"/>
        <v>1419</v>
      </c>
      <c r="G1425" s="131"/>
      <c r="H1425" s="130"/>
      <c r="I1425" s="130"/>
      <c r="J1425" s="130"/>
      <c r="K1425" s="126"/>
      <c r="L1425" s="126"/>
      <c r="M1425" s="126"/>
      <c r="N1425" s="126"/>
      <c r="O1425" s="128"/>
      <c r="P1425" s="126">
        <v>186</v>
      </c>
      <c r="Q1425" s="126"/>
      <c r="R1425" s="127"/>
      <c r="S1425" s="126"/>
      <c r="T1425" s="126"/>
      <c r="U1425" s="126"/>
      <c r="V1425" s="128"/>
      <c r="W1425" s="126"/>
      <c r="X1425" s="126"/>
      <c r="Y1425" s="127"/>
      <c r="Z1425" s="126"/>
      <c r="AA1425" s="126"/>
      <c r="AB1425" s="126"/>
      <c r="AC1425" s="127"/>
      <c r="AD1425" s="126"/>
      <c r="AE1425" s="126"/>
      <c r="AF1425" s="126"/>
      <c r="AG1425" s="126"/>
      <c r="AH1425" s="128"/>
    </row>
    <row r="1426" spans="6:34" x14ac:dyDescent="0.25">
      <c r="F1426" s="67">
        <f t="shared" si="22"/>
        <v>1420</v>
      </c>
      <c r="G1426" s="131"/>
      <c r="H1426" s="130"/>
      <c r="I1426" s="130"/>
      <c r="J1426" s="130"/>
      <c r="K1426" s="126"/>
      <c r="L1426" s="126"/>
      <c r="M1426" s="126"/>
      <c r="N1426" s="126"/>
      <c r="O1426" s="128"/>
      <c r="P1426" s="126">
        <v>185</v>
      </c>
      <c r="Q1426" s="126"/>
      <c r="R1426" s="127"/>
      <c r="S1426" s="126"/>
      <c r="T1426" s="126"/>
      <c r="U1426" s="126"/>
      <c r="V1426" s="128"/>
      <c r="W1426" s="126"/>
      <c r="X1426" s="126"/>
      <c r="Y1426" s="127"/>
      <c r="Z1426" s="126"/>
      <c r="AA1426" s="126"/>
      <c r="AB1426" s="126"/>
      <c r="AC1426" s="127"/>
      <c r="AD1426" s="126"/>
      <c r="AE1426" s="126"/>
      <c r="AF1426" s="126"/>
      <c r="AG1426" s="126"/>
      <c r="AH1426" s="128"/>
    </row>
    <row r="1427" spans="6:34" x14ac:dyDescent="0.25">
      <c r="F1427" s="67">
        <f t="shared" si="22"/>
        <v>1421</v>
      </c>
      <c r="G1427" s="131"/>
      <c r="H1427" s="130"/>
      <c r="I1427" s="130"/>
      <c r="J1427" s="130"/>
      <c r="K1427" s="126"/>
      <c r="L1427" s="126"/>
      <c r="M1427" s="126"/>
      <c r="N1427" s="126"/>
      <c r="O1427" s="128"/>
      <c r="P1427" s="126">
        <v>185</v>
      </c>
      <c r="Q1427" s="126"/>
      <c r="R1427" s="127"/>
      <c r="S1427" s="126"/>
      <c r="T1427" s="126"/>
      <c r="U1427" s="126"/>
      <c r="V1427" s="128"/>
      <c r="W1427" s="126"/>
      <c r="X1427" s="126"/>
      <c r="Y1427" s="127"/>
      <c r="Z1427" s="126"/>
      <c r="AA1427" s="126"/>
      <c r="AB1427" s="126"/>
      <c r="AC1427" s="127"/>
      <c r="AD1427" s="126"/>
      <c r="AE1427" s="126"/>
      <c r="AF1427" s="126"/>
      <c r="AG1427" s="126"/>
      <c r="AH1427" s="128"/>
    </row>
    <row r="1428" spans="6:34" x14ac:dyDescent="0.25">
      <c r="F1428" s="67">
        <f t="shared" si="22"/>
        <v>1422</v>
      </c>
      <c r="G1428" s="131"/>
      <c r="H1428" s="130"/>
      <c r="I1428" s="130"/>
      <c r="J1428" s="130"/>
      <c r="K1428" s="126"/>
      <c r="L1428" s="126"/>
      <c r="M1428" s="126"/>
      <c r="N1428" s="126"/>
      <c r="O1428" s="128"/>
      <c r="P1428" s="126">
        <v>185</v>
      </c>
      <c r="Q1428" s="126"/>
      <c r="R1428" s="127"/>
      <c r="S1428" s="126"/>
      <c r="T1428" s="126"/>
      <c r="U1428" s="126"/>
      <c r="V1428" s="128"/>
      <c r="W1428" s="126"/>
      <c r="X1428" s="126"/>
      <c r="Y1428" s="127"/>
      <c r="Z1428" s="126"/>
      <c r="AA1428" s="126"/>
      <c r="AB1428" s="126"/>
      <c r="AC1428" s="127"/>
      <c r="AD1428" s="126"/>
      <c r="AE1428" s="126"/>
      <c r="AF1428" s="126"/>
      <c r="AG1428" s="126"/>
      <c r="AH1428" s="128"/>
    </row>
    <row r="1429" spans="6:34" x14ac:dyDescent="0.25">
      <c r="F1429" s="67">
        <f t="shared" si="22"/>
        <v>1423</v>
      </c>
      <c r="G1429" s="131"/>
      <c r="H1429" s="130"/>
      <c r="I1429" s="130"/>
      <c r="J1429" s="130"/>
      <c r="K1429" s="126"/>
      <c r="L1429" s="126"/>
      <c r="M1429" s="126"/>
      <c r="N1429" s="126"/>
      <c r="O1429" s="128"/>
      <c r="P1429" s="126">
        <v>185</v>
      </c>
      <c r="Q1429" s="126"/>
      <c r="R1429" s="127"/>
      <c r="S1429" s="126"/>
      <c r="T1429" s="126"/>
      <c r="U1429" s="126"/>
      <c r="V1429" s="128"/>
      <c r="W1429" s="126"/>
      <c r="X1429" s="126"/>
      <c r="Y1429" s="127"/>
      <c r="Z1429" s="126"/>
      <c r="AA1429" s="126"/>
      <c r="AB1429" s="126"/>
      <c r="AC1429" s="127"/>
      <c r="AD1429" s="126"/>
      <c r="AE1429" s="126"/>
      <c r="AF1429" s="126"/>
      <c r="AG1429" s="126"/>
      <c r="AH1429" s="128"/>
    </row>
    <row r="1430" spans="6:34" x14ac:dyDescent="0.25">
      <c r="F1430" s="67">
        <f t="shared" si="22"/>
        <v>1424</v>
      </c>
      <c r="G1430" s="131"/>
      <c r="H1430" s="130"/>
      <c r="I1430" s="130"/>
      <c r="J1430" s="130"/>
      <c r="K1430" s="126"/>
      <c r="L1430" s="126"/>
      <c r="M1430" s="126"/>
      <c r="N1430" s="126"/>
      <c r="O1430" s="128"/>
      <c r="P1430" s="126">
        <v>184</v>
      </c>
      <c r="Q1430" s="126"/>
      <c r="R1430" s="127"/>
      <c r="S1430" s="126"/>
      <c r="T1430" s="126"/>
      <c r="U1430" s="126"/>
      <c r="V1430" s="128"/>
      <c r="W1430" s="126"/>
      <c r="X1430" s="126"/>
      <c r="Y1430" s="127"/>
      <c r="Z1430" s="126"/>
      <c r="AA1430" s="126"/>
      <c r="AB1430" s="126"/>
      <c r="AC1430" s="127"/>
      <c r="AD1430" s="126"/>
      <c r="AE1430" s="126"/>
      <c r="AF1430" s="126"/>
      <c r="AG1430" s="126"/>
      <c r="AH1430" s="128"/>
    </row>
    <row r="1431" spans="6:34" x14ac:dyDescent="0.25">
      <c r="F1431" s="67">
        <f t="shared" si="22"/>
        <v>1425</v>
      </c>
      <c r="G1431" s="131"/>
      <c r="H1431" s="130"/>
      <c r="I1431" s="130"/>
      <c r="J1431" s="130"/>
      <c r="K1431" s="126"/>
      <c r="L1431" s="126"/>
      <c r="M1431" s="126"/>
      <c r="N1431" s="126"/>
      <c r="O1431" s="128"/>
      <c r="P1431" s="126">
        <v>184</v>
      </c>
      <c r="Q1431" s="126"/>
      <c r="R1431" s="127"/>
      <c r="S1431" s="126"/>
      <c r="T1431" s="126"/>
      <c r="U1431" s="126"/>
      <c r="V1431" s="128"/>
      <c r="W1431" s="126"/>
      <c r="X1431" s="126"/>
      <c r="Y1431" s="127"/>
      <c r="Z1431" s="126"/>
      <c r="AA1431" s="126"/>
      <c r="AB1431" s="126"/>
      <c r="AC1431" s="127"/>
      <c r="AD1431" s="126"/>
      <c r="AE1431" s="126"/>
      <c r="AF1431" s="126"/>
      <c r="AG1431" s="126"/>
      <c r="AH1431" s="128"/>
    </row>
    <row r="1432" spans="6:34" x14ac:dyDescent="0.25">
      <c r="F1432" s="67">
        <f t="shared" si="22"/>
        <v>1426</v>
      </c>
      <c r="G1432" s="131"/>
      <c r="H1432" s="130"/>
      <c r="I1432" s="130"/>
      <c r="J1432" s="130"/>
      <c r="K1432" s="126"/>
      <c r="L1432" s="126"/>
      <c r="M1432" s="126"/>
      <c r="N1432" s="126"/>
      <c r="O1432" s="128"/>
      <c r="P1432" s="126">
        <v>184</v>
      </c>
      <c r="Q1432" s="126"/>
      <c r="R1432" s="127"/>
      <c r="S1432" s="126"/>
      <c r="T1432" s="126"/>
      <c r="U1432" s="126"/>
      <c r="V1432" s="128"/>
      <c r="W1432" s="126"/>
      <c r="X1432" s="126"/>
      <c r="Y1432" s="127"/>
      <c r="Z1432" s="126"/>
      <c r="AA1432" s="126"/>
      <c r="AB1432" s="126"/>
      <c r="AC1432" s="127"/>
      <c r="AD1432" s="126"/>
      <c r="AE1432" s="126"/>
      <c r="AF1432" s="126"/>
      <c r="AG1432" s="126"/>
      <c r="AH1432" s="128"/>
    </row>
    <row r="1433" spans="6:34" x14ac:dyDescent="0.25">
      <c r="F1433" s="67">
        <f t="shared" si="22"/>
        <v>1427</v>
      </c>
      <c r="G1433" s="131"/>
      <c r="H1433" s="130"/>
      <c r="I1433" s="130"/>
      <c r="J1433" s="130"/>
      <c r="K1433" s="126"/>
      <c r="L1433" s="126"/>
      <c r="M1433" s="126"/>
      <c r="N1433" s="126"/>
      <c r="O1433" s="128"/>
      <c r="P1433" s="126">
        <v>184</v>
      </c>
      <c r="Q1433" s="126"/>
      <c r="R1433" s="127"/>
      <c r="S1433" s="126"/>
      <c r="T1433" s="126"/>
      <c r="U1433" s="126"/>
      <c r="V1433" s="128"/>
      <c r="W1433" s="126"/>
      <c r="X1433" s="126"/>
      <c r="Y1433" s="127"/>
      <c r="Z1433" s="126"/>
      <c r="AA1433" s="126"/>
      <c r="AB1433" s="126"/>
      <c r="AC1433" s="127"/>
      <c r="AD1433" s="126"/>
      <c r="AE1433" s="126"/>
      <c r="AF1433" s="126"/>
      <c r="AG1433" s="126"/>
      <c r="AH1433" s="128"/>
    </row>
    <row r="1434" spans="6:34" x14ac:dyDescent="0.25">
      <c r="F1434" s="67">
        <f t="shared" si="22"/>
        <v>1428</v>
      </c>
      <c r="G1434" s="131"/>
      <c r="H1434" s="130"/>
      <c r="I1434" s="130"/>
      <c r="J1434" s="130"/>
      <c r="K1434" s="126"/>
      <c r="L1434" s="126"/>
      <c r="M1434" s="126"/>
      <c r="N1434" s="126"/>
      <c r="O1434" s="128"/>
      <c r="P1434" s="126">
        <v>183</v>
      </c>
      <c r="Q1434" s="126"/>
      <c r="R1434" s="127"/>
      <c r="S1434" s="126"/>
      <c r="T1434" s="126"/>
      <c r="U1434" s="126"/>
      <c r="V1434" s="128"/>
      <c r="W1434" s="126"/>
      <c r="X1434" s="126"/>
      <c r="Y1434" s="127"/>
      <c r="Z1434" s="126"/>
      <c r="AA1434" s="126"/>
      <c r="AB1434" s="126"/>
      <c r="AC1434" s="127"/>
      <c r="AD1434" s="126"/>
      <c r="AE1434" s="126"/>
      <c r="AF1434" s="126"/>
      <c r="AG1434" s="126"/>
      <c r="AH1434" s="128"/>
    </row>
    <row r="1435" spans="6:34" x14ac:dyDescent="0.25">
      <c r="F1435" s="67">
        <f t="shared" si="22"/>
        <v>1429</v>
      </c>
      <c r="G1435" s="131"/>
      <c r="H1435" s="130"/>
      <c r="I1435" s="130"/>
      <c r="J1435" s="130"/>
      <c r="K1435" s="126"/>
      <c r="L1435" s="126"/>
      <c r="M1435" s="126"/>
      <c r="N1435" s="126"/>
      <c r="O1435" s="128"/>
      <c r="P1435" s="126">
        <v>183</v>
      </c>
      <c r="Q1435" s="126"/>
      <c r="R1435" s="127"/>
      <c r="S1435" s="126"/>
      <c r="T1435" s="126"/>
      <c r="U1435" s="126"/>
      <c r="V1435" s="128"/>
      <c r="W1435" s="126"/>
      <c r="X1435" s="126"/>
      <c r="Y1435" s="127"/>
      <c r="Z1435" s="126"/>
      <c r="AA1435" s="126"/>
      <c r="AB1435" s="126"/>
      <c r="AC1435" s="127"/>
      <c r="AD1435" s="126"/>
      <c r="AE1435" s="126"/>
      <c r="AF1435" s="126"/>
      <c r="AG1435" s="126"/>
      <c r="AH1435" s="128"/>
    </row>
    <row r="1436" spans="6:34" x14ac:dyDescent="0.25">
      <c r="F1436" s="67">
        <f t="shared" si="22"/>
        <v>1430</v>
      </c>
      <c r="G1436" s="131"/>
      <c r="H1436" s="130"/>
      <c r="I1436" s="130"/>
      <c r="J1436" s="130"/>
      <c r="K1436" s="126"/>
      <c r="L1436" s="126"/>
      <c r="M1436" s="126"/>
      <c r="N1436" s="126"/>
      <c r="O1436" s="128"/>
      <c r="P1436" s="126">
        <v>183</v>
      </c>
      <c r="Q1436" s="126"/>
      <c r="R1436" s="127"/>
      <c r="S1436" s="126"/>
      <c r="T1436" s="126"/>
      <c r="U1436" s="126"/>
      <c r="V1436" s="128"/>
      <c r="W1436" s="126"/>
      <c r="X1436" s="126"/>
      <c r="Y1436" s="127"/>
      <c r="Z1436" s="126"/>
      <c r="AA1436" s="126"/>
      <c r="AB1436" s="126"/>
      <c r="AC1436" s="127"/>
      <c r="AD1436" s="126"/>
      <c r="AE1436" s="126"/>
      <c r="AF1436" s="126"/>
      <c r="AG1436" s="126"/>
      <c r="AH1436" s="128"/>
    </row>
    <row r="1437" spans="6:34" x14ac:dyDescent="0.25">
      <c r="F1437" s="67">
        <f t="shared" si="22"/>
        <v>1431</v>
      </c>
      <c r="G1437" s="131"/>
      <c r="H1437" s="130"/>
      <c r="I1437" s="130"/>
      <c r="J1437" s="130"/>
      <c r="K1437" s="126"/>
      <c r="L1437" s="126"/>
      <c r="M1437" s="126"/>
      <c r="N1437" s="126"/>
      <c r="O1437" s="128"/>
      <c r="P1437" s="126">
        <v>183</v>
      </c>
      <c r="Q1437" s="126"/>
      <c r="R1437" s="127"/>
      <c r="S1437" s="126"/>
      <c r="T1437" s="126"/>
      <c r="U1437" s="126"/>
      <c r="V1437" s="128"/>
      <c r="W1437" s="126"/>
      <c r="X1437" s="126"/>
      <c r="Y1437" s="127"/>
      <c r="Z1437" s="126"/>
      <c r="AA1437" s="126"/>
      <c r="AB1437" s="126"/>
      <c r="AC1437" s="127"/>
      <c r="AD1437" s="126"/>
      <c r="AE1437" s="126"/>
      <c r="AF1437" s="126"/>
      <c r="AG1437" s="126"/>
      <c r="AH1437" s="128"/>
    </row>
    <row r="1438" spans="6:34" x14ac:dyDescent="0.25">
      <c r="F1438" s="67">
        <f t="shared" si="22"/>
        <v>1432</v>
      </c>
      <c r="G1438" s="131"/>
      <c r="H1438" s="130"/>
      <c r="I1438" s="130"/>
      <c r="J1438" s="130"/>
      <c r="K1438" s="126"/>
      <c r="L1438" s="126"/>
      <c r="M1438" s="126"/>
      <c r="N1438" s="126"/>
      <c r="O1438" s="128"/>
      <c r="P1438" s="126">
        <v>183</v>
      </c>
      <c r="Q1438" s="126"/>
      <c r="R1438" s="127"/>
      <c r="S1438" s="126"/>
      <c r="T1438" s="126"/>
      <c r="U1438" s="126"/>
      <c r="V1438" s="128"/>
      <c r="W1438" s="126"/>
      <c r="X1438" s="126"/>
      <c r="Y1438" s="127"/>
      <c r="Z1438" s="126"/>
      <c r="AA1438" s="126"/>
      <c r="AB1438" s="126"/>
      <c r="AC1438" s="127"/>
      <c r="AD1438" s="126"/>
      <c r="AE1438" s="126"/>
      <c r="AF1438" s="126"/>
      <c r="AG1438" s="126"/>
      <c r="AH1438" s="128"/>
    </row>
    <row r="1439" spans="6:34" x14ac:dyDescent="0.25">
      <c r="F1439" s="67">
        <f t="shared" si="22"/>
        <v>1433</v>
      </c>
      <c r="G1439" s="131"/>
      <c r="H1439" s="130"/>
      <c r="I1439" s="130"/>
      <c r="J1439" s="130"/>
      <c r="K1439" s="126"/>
      <c r="L1439" s="126"/>
      <c r="M1439" s="126"/>
      <c r="N1439" s="126"/>
      <c r="O1439" s="128"/>
      <c r="P1439" s="126">
        <v>183</v>
      </c>
      <c r="Q1439" s="126"/>
      <c r="R1439" s="127"/>
      <c r="S1439" s="126"/>
      <c r="T1439" s="126"/>
      <c r="U1439" s="126"/>
      <c r="V1439" s="128"/>
      <c r="W1439" s="126"/>
      <c r="X1439" s="126"/>
      <c r="Y1439" s="127"/>
      <c r="Z1439" s="126"/>
      <c r="AA1439" s="126"/>
      <c r="AB1439" s="126"/>
      <c r="AC1439" s="127"/>
      <c r="AD1439" s="126"/>
      <c r="AE1439" s="126"/>
      <c r="AF1439" s="126"/>
      <c r="AG1439" s="126"/>
      <c r="AH1439" s="128"/>
    </row>
    <row r="1440" spans="6:34" x14ac:dyDescent="0.25">
      <c r="F1440" s="67">
        <f t="shared" si="22"/>
        <v>1434</v>
      </c>
      <c r="G1440" s="131"/>
      <c r="H1440" s="130"/>
      <c r="I1440" s="130"/>
      <c r="J1440" s="130"/>
      <c r="K1440" s="126"/>
      <c r="L1440" s="126"/>
      <c r="M1440" s="126"/>
      <c r="N1440" s="126"/>
      <c r="O1440" s="128"/>
      <c r="P1440" s="126">
        <v>182</v>
      </c>
      <c r="Q1440" s="126"/>
      <c r="R1440" s="127"/>
      <c r="S1440" s="126"/>
      <c r="T1440" s="126"/>
      <c r="U1440" s="126"/>
      <c r="V1440" s="128"/>
      <c r="W1440" s="126"/>
      <c r="X1440" s="126"/>
      <c r="Y1440" s="127"/>
      <c r="Z1440" s="126"/>
      <c r="AA1440" s="126"/>
      <c r="AB1440" s="126"/>
      <c r="AC1440" s="127"/>
      <c r="AD1440" s="126"/>
      <c r="AE1440" s="126"/>
      <c r="AF1440" s="126"/>
      <c r="AG1440" s="126"/>
      <c r="AH1440" s="128"/>
    </row>
    <row r="1441" spans="6:34" x14ac:dyDescent="0.25">
      <c r="F1441" s="67">
        <f t="shared" si="22"/>
        <v>1435</v>
      </c>
      <c r="G1441" s="131"/>
      <c r="H1441" s="130"/>
      <c r="I1441" s="130"/>
      <c r="J1441" s="130"/>
      <c r="K1441" s="126"/>
      <c r="L1441" s="126"/>
      <c r="M1441" s="126"/>
      <c r="N1441" s="126"/>
      <c r="O1441" s="128"/>
      <c r="P1441" s="126">
        <v>181</v>
      </c>
      <c r="Q1441" s="126"/>
      <c r="R1441" s="127"/>
      <c r="S1441" s="126"/>
      <c r="T1441" s="126"/>
      <c r="U1441" s="126"/>
      <c r="V1441" s="128"/>
      <c r="W1441" s="126"/>
      <c r="X1441" s="126"/>
      <c r="Y1441" s="127"/>
      <c r="Z1441" s="126"/>
      <c r="AA1441" s="126"/>
      <c r="AB1441" s="126"/>
      <c r="AC1441" s="127"/>
      <c r="AD1441" s="126"/>
      <c r="AE1441" s="126"/>
      <c r="AF1441" s="126"/>
      <c r="AG1441" s="126"/>
      <c r="AH1441" s="128"/>
    </row>
    <row r="1442" spans="6:34" x14ac:dyDescent="0.25">
      <c r="F1442" s="67">
        <f t="shared" si="22"/>
        <v>1436</v>
      </c>
      <c r="G1442" s="131"/>
      <c r="H1442" s="130"/>
      <c r="I1442" s="130"/>
      <c r="J1442" s="130"/>
      <c r="K1442" s="126"/>
      <c r="L1442" s="126"/>
      <c r="M1442" s="126"/>
      <c r="N1442" s="126"/>
      <c r="O1442" s="128"/>
      <c r="P1442" s="126">
        <v>181</v>
      </c>
      <c r="Q1442" s="126"/>
      <c r="R1442" s="127"/>
      <c r="S1442" s="126"/>
      <c r="T1442" s="126"/>
      <c r="U1442" s="126"/>
      <c r="V1442" s="128"/>
      <c r="W1442" s="126"/>
      <c r="X1442" s="126"/>
      <c r="Y1442" s="127"/>
      <c r="Z1442" s="126"/>
      <c r="AA1442" s="126"/>
      <c r="AB1442" s="126"/>
      <c r="AC1442" s="127"/>
      <c r="AD1442" s="126"/>
      <c r="AE1442" s="126"/>
      <c r="AF1442" s="126"/>
      <c r="AG1442" s="126"/>
      <c r="AH1442" s="128"/>
    </row>
    <row r="1443" spans="6:34" x14ac:dyDescent="0.25">
      <c r="F1443" s="67">
        <f t="shared" si="22"/>
        <v>1437</v>
      </c>
      <c r="G1443" s="131"/>
      <c r="H1443" s="130"/>
      <c r="I1443" s="130"/>
      <c r="J1443" s="130"/>
      <c r="K1443" s="126"/>
      <c r="L1443" s="126"/>
      <c r="M1443" s="126"/>
      <c r="N1443" s="126"/>
      <c r="O1443" s="128"/>
      <c r="P1443" s="126">
        <v>180</v>
      </c>
      <c r="Q1443" s="126"/>
      <c r="R1443" s="127"/>
      <c r="S1443" s="126"/>
      <c r="T1443" s="126"/>
      <c r="U1443" s="126"/>
      <c r="V1443" s="128"/>
      <c r="W1443" s="126"/>
      <c r="X1443" s="126"/>
      <c r="Y1443" s="127"/>
      <c r="Z1443" s="126"/>
      <c r="AA1443" s="126"/>
      <c r="AB1443" s="126"/>
      <c r="AC1443" s="127"/>
      <c r="AD1443" s="126"/>
      <c r="AE1443" s="126"/>
      <c r="AF1443" s="126"/>
      <c r="AG1443" s="126"/>
      <c r="AH1443" s="128"/>
    </row>
    <row r="1444" spans="6:34" x14ac:dyDescent="0.25">
      <c r="F1444" s="67">
        <f t="shared" si="22"/>
        <v>1438</v>
      </c>
      <c r="G1444" s="131"/>
      <c r="H1444" s="130"/>
      <c r="I1444" s="130"/>
      <c r="J1444" s="130"/>
      <c r="K1444" s="126"/>
      <c r="L1444" s="126"/>
      <c r="M1444" s="126"/>
      <c r="N1444" s="126"/>
      <c r="O1444" s="128"/>
      <c r="P1444" s="126">
        <v>180</v>
      </c>
      <c r="Q1444" s="126"/>
      <c r="R1444" s="127"/>
      <c r="S1444" s="126"/>
      <c r="T1444" s="126"/>
      <c r="U1444" s="126"/>
      <c r="V1444" s="128"/>
      <c r="W1444" s="126"/>
      <c r="X1444" s="126"/>
      <c r="Y1444" s="127"/>
      <c r="Z1444" s="126"/>
      <c r="AA1444" s="126"/>
      <c r="AB1444" s="126"/>
      <c r="AC1444" s="127"/>
      <c r="AD1444" s="126"/>
      <c r="AE1444" s="126"/>
      <c r="AF1444" s="126"/>
      <c r="AG1444" s="126"/>
      <c r="AH1444" s="128"/>
    </row>
    <row r="1445" spans="6:34" x14ac:dyDescent="0.25">
      <c r="F1445" s="67">
        <f t="shared" si="22"/>
        <v>1439</v>
      </c>
      <c r="G1445" s="131"/>
      <c r="H1445" s="130"/>
      <c r="I1445" s="130"/>
      <c r="J1445" s="130"/>
      <c r="K1445" s="126"/>
      <c r="L1445" s="126"/>
      <c r="M1445" s="126"/>
      <c r="N1445" s="126"/>
      <c r="O1445" s="128"/>
      <c r="P1445" s="126">
        <v>180</v>
      </c>
      <c r="Q1445" s="126"/>
      <c r="R1445" s="127"/>
      <c r="S1445" s="126"/>
      <c r="T1445" s="126"/>
      <c r="U1445" s="126"/>
      <c r="V1445" s="128"/>
      <c r="W1445" s="126"/>
      <c r="X1445" s="126"/>
      <c r="Y1445" s="127"/>
      <c r="Z1445" s="126"/>
      <c r="AA1445" s="126"/>
      <c r="AB1445" s="126"/>
      <c r="AC1445" s="127"/>
      <c r="AD1445" s="126"/>
      <c r="AE1445" s="126"/>
      <c r="AF1445" s="126"/>
      <c r="AG1445" s="126"/>
      <c r="AH1445" s="128"/>
    </row>
    <row r="1446" spans="6:34" x14ac:dyDescent="0.25">
      <c r="F1446" s="67">
        <f t="shared" si="22"/>
        <v>1440</v>
      </c>
      <c r="G1446" s="131"/>
      <c r="H1446" s="130"/>
      <c r="I1446" s="130"/>
      <c r="J1446" s="130"/>
      <c r="K1446" s="126"/>
      <c r="L1446" s="126"/>
      <c r="M1446" s="126"/>
      <c r="N1446" s="126"/>
      <c r="O1446" s="128"/>
      <c r="P1446" s="126">
        <v>180</v>
      </c>
      <c r="Q1446" s="126"/>
      <c r="R1446" s="127"/>
      <c r="S1446" s="126"/>
      <c r="T1446" s="126"/>
      <c r="U1446" s="126"/>
      <c r="V1446" s="128"/>
      <c r="W1446" s="126"/>
      <c r="X1446" s="126"/>
      <c r="Y1446" s="127"/>
      <c r="Z1446" s="126"/>
      <c r="AA1446" s="126"/>
      <c r="AB1446" s="126"/>
      <c r="AC1446" s="127"/>
      <c r="AD1446" s="126"/>
      <c r="AE1446" s="126"/>
      <c r="AF1446" s="126"/>
      <c r="AG1446" s="126"/>
      <c r="AH1446" s="128"/>
    </row>
    <row r="1447" spans="6:34" x14ac:dyDescent="0.25">
      <c r="F1447" s="67">
        <f t="shared" si="22"/>
        <v>1441</v>
      </c>
      <c r="G1447" s="131"/>
      <c r="H1447" s="130"/>
      <c r="I1447" s="130"/>
      <c r="J1447" s="130"/>
      <c r="K1447" s="126"/>
      <c r="L1447" s="126"/>
      <c r="M1447" s="126"/>
      <c r="N1447" s="126"/>
      <c r="O1447" s="128"/>
      <c r="P1447" s="126">
        <v>179</v>
      </c>
      <c r="Q1447" s="126"/>
      <c r="R1447" s="127"/>
      <c r="S1447" s="126"/>
      <c r="T1447" s="126"/>
      <c r="U1447" s="126"/>
      <c r="V1447" s="128"/>
      <c r="W1447" s="126"/>
      <c r="X1447" s="126"/>
      <c r="Y1447" s="127"/>
      <c r="Z1447" s="126"/>
      <c r="AA1447" s="126"/>
      <c r="AB1447" s="126"/>
      <c r="AC1447" s="127"/>
      <c r="AD1447" s="126"/>
      <c r="AE1447" s="126"/>
      <c r="AF1447" s="126"/>
      <c r="AG1447" s="126"/>
      <c r="AH1447" s="128"/>
    </row>
    <row r="1448" spans="6:34" x14ac:dyDescent="0.25">
      <c r="F1448" s="67">
        <f t="shared" si="22"/>
        <v>1442</v>
      </c>
      <c r="G1448" s="131"/>
      <c r="H1448" s="130"/>
      <c r="I1448" s="130"/>
      <c r="J1448" s="130"/>
      <c r="K1448" s="126"/>
      <c r="L1448" s="126"/>
      <c r="M1448" s="126"/>
      <c r="N1448" s="126"/>
      <c r="O1448" s="128"/>
      <c r="P1448" s="126">
        <v>179</v>
      </c>
      <c r="Q1448" s="126"/>
      <c r="R1448" s="127"/>
      <c r="S1448" s="126"/>
      <c r="T1448" s="126"/>
      <c r="U1448" s="126"/>
      <c r="V1448" s="128"/>
      <c r="W1448" s="126"/>
      <c r="X1448" s="126"/>
      <c r="Y1448" s="127"/>
      <c r="Z1448" s="126"/>
      <c r="AA1448" s="126"/>
      <c r="AB1448" s="126"/>
      <c r="AC1448" s="127"/>
      <c r="AD1448" s="126"/>
      <c r="AE1448" s="126"/>
      <c r="AF1448" s="126"/>
      <c r="AG1448" s="126"/>
      <c r="AH1448" s="128"/>
    </row>
    <row r="1449" spans="6:34" x14ac:dyDescent="0.25">
      <c r="F1449" s="67">
        <f t="shared" si="22"/>
        <v>1443</v>
      </c>
      <c r="G1449" s="131"/>
      <c r="H1449" s="130"/>
      <c r="I1449" s="130"/>
      <c r="J1449" s="130"/>
      <c r="K1449" s="126"/>
      <c r="L1449" s="126"/>
      <c r="M1449" s="126"/>
      <c r="N1449" s="126"/>
      <c r="O1449" s="128"/>
      <c r="P1449" s="126">
        <v>178</v>
      </c>
      <c r="Q1449" s="126"/>
      <c r="R1449" s="127"/>
      <c r="S1449" s="126"/>
      <c r="T1449" s="126"/>
      <c r="U1449" s="126"/>
      <c r="V1449" s="128"/>
      <c r="W1449" s="126"/>
      <c r="X1449" s="126"/>
      <c r="Y1449" s="127"/>
      <c r="Z1449" s="126"/>
      <c r="AA1449" s="126"/>
      <c r="AB1449" s="126"/>
      <c r="AC1449" s="127"/>
      <c r="AD1449" s="126"/>
      <c r="AE1449" s="126"/>
      <c r="AF1449" s="126"/>
      <c r="AG1449" s="126"/>
      <c r="AH1449" s="128"/>
    </row>
    <row r="1450" spans="6:34" x14ac:dyDescent="0.25">
      <c r="F1450" s="67">
        <f t="shared" si="22"/>
        <v>1444</v>
      </c>
      <c r="G1450" s="131"/>
      <c r="H1450" s="130"/>
      <c r="I1450" s="130"/>
      <c r="J1450" s="130"/>
      <c r="K1450" s="126"/>
      <c r="L1450" s="126"/>
      <c r="M1450" s="126"/>
      <c r="N1450" s="126"/>
      <c r="O1450" s="128"/>
      <c r="P1450" s="126">
        <v>178</v>
      </c>
      <c r="Q1450" s="126"/>
      <c r="R1450" s="127"/>
      <c r="S1450" s="126"/>
      <c r="T1450" s="126"/>
      <c r="U1450" s="126"/>
      <c r="V1450" s="128"/>
      <c r="W1450" s="126"/>
      <c r="X1450" s="126"/>
      <c r="Y1450" s="127"/>
      <c r="Z1450" s="126"/>
      <c r="AA1450" s="126"/>
      <c r="AB1450" s="126"/>
      <c r="AC1450" s="127"/>
      <c r="AD1450" s="126"/>
      <c r="AE1450" s="126"/>
      <c r="AF1450" s="126"/>
      <c r="AG1450" s="126"/>
      <c r="AH1450" s="128"/>
    </row>
    <row r="1451" spans="6:34" x14ac:dyDescent="0.25">
      <c r="F1451" s="67">
        <f t="shared" si="22"/>
        <v>1445</v>
      </c>
      <c r="G1451" s="131"/>
      <c r="H1451" s="130"/>
      <c r="I1451" s="130"/>
      <c r="J1451" s="130"/>
      <c r="K1451" s="126"/>
      <c r="L1451" s="126"/>
      <c r="M1451" s="126"/>
      <c r="N1451" s="126"/>
      <c r="O1451" s="128"/>
      <c r="P1451" s="126">
        <v>178</v>
      </c>
      <c r="Q1451" s="126"/>
      <c r="R1451" s="127"/>
      <c r="S1451" s="126"/>
      <c r="T1451" s="126"/>
      <c r="U1451" s="126"/>
      <c r="V1451" s="128"/>
      <c r="W1451" s="126"/>
      <c r="X1451" s="126"/>
      <c r="Y1451" s="127"/>
      <c r="Z1451" s="126"/>
      <c r="AA1451" s="126"/>
      <c r="AB1451" s="126"/>
      <c r="AC1451" s="127"/>
      <c r="AD1451" s="126"/>
      <c r="AE1451" s="126"/>
      <c r="AF1451" s="126"/>
      <c r="AG1451" s="126"/>
      <c r="AH1451" s="128"/>
    </row>
    <row r="1452" spans="6:34" x14ac:dyDescent="0.25">
      <c r="F1452" s="67">
        <f t="shared" si="22"/>
        <v>1446</v>
      </c>
      <c r="G1452" s="131"/>
      <c r="H1452" s="130"/>
      <c r="I1452" s="130"/>
      <c r="J1452" s="130"/>
      <c r="K1452" s="126"/>
      <c r="L1452" s="126"/>
      <c r="M1452" s="126"/>
      <c r="N1452" s="126"/>
      <c r="O1452" s="128"/>
      <c r="P1452" s="126">
        <v>178</v>
      </c>
      <c r="Q1452" s="126"/>
      <c r="R1452" s="127"/>
      <c r="S1452" s="126"/>
      <c r="T1452" s="126"/>
      <c r="U1452" s="126"/>
      <c r="V1452" s="128"/>
      <c r="W1452" s="126"/>
      <c r="X1452" s="126"/>
      <c r="Y1452" s="127"/>
      <c r="Z1452" s="126"/>
      <c r="AA1452" s="126"/>
      <c r="AB1452" s="126"/>
      <c r="AC1452" s="127"/>
      <c r="AD1452" s="126"/>
      <c r="AE1452" s="126"/>
      <c r="AF1452" s="126"/>
      <c r="AG1452" s="126"/>
      <c r="AH1452" s="128"/>
    </row>
    <row r="1453" spans="6:34" x14ac:dyDescent="0.25">
      <c r="F1453" s="67">
        <f t="shared" si="22"/>
        <v>1447</v>
      </c>
      <c r="G1453" s="131"/>
      <c r="H1453" s="130"/>
      <c r="I1453" s="130"/>
      <c r="J1453" s="130"/>
      <c r="K1453" s="126"/>
      <c r="L1453" s="126"/>
      <c r="M1453" s="126"/>
      <c r="N1453" s="126"/>
      <c r="O1453" s="128"/>
      <c r="P1453" s="126">
        <v>177</v>
      </c>
      <c r="Q1453" s="126"/>
      <c r="R1453" s="127"/>
      <c r="S1453" s="126"/>
      <c r="T1453" s="126"/>
      <c r="U1453" s="126"/>
      <c r="V1453" s="128"/>
      <c r="W1453" s="126"/>
      <c r="X1453" s="126"/>
      <c r="Y1453" s="127"/>
      <c r="Z1453" s="126"/>
      <c r="AA1453" s="126"/>
      <c r="AB1453" s="126"/>
      <c r="AC1453" s="127"/>
      <c r="AD1453" s="126"/>
      <c r="AE1453" s="126"/>
      <c r="AF1453" s="126"/>
      <c r="AG1453" s="126"/>
      <c r="AH1453" s="128"/>
    </row>
    <row r="1454" spans="6:34" x14ac:dyDescent="0.25">
      <c r="F1454" s="67">
        <f t="shared" si="22"/>
        <v>1448</v>
      </c>
      <c r="G1454" s="131"/>
      <c r="H1454" s="130"/>
      <c r="I1454" s="130"/>
      <c r="J1454" s="130"/>
      <c r="K1454" s="126"/>
      <c r="L1454" s="126"/>
      <c r="M1454" s="126"/>
      <c r="N1454" s="126"/>
      <c r="O1454" s="128"/>
      <c r="P1454" s="126">
        <v>177</v>
      </c>
      <c r="Q1454" s="126"/>
      <c r="R1454" s="127"/>
      <c r="S1454" s="126"/>
      <c r="T1454" s="126"/>
      <c r="U1454" s="126"/>
      <c r="V1454" s="128"/>
      <c r="W1454" s="126"/>
      <c r="X1454" s="126"/>
      <c r="Y1454" s="127"/>
      <c r="Z1454" s="126"/>
      <c r="AA1454" s="126"/>
      <c r="AB1454" s="126"/>
      <c r="AC1454" s="127"/>
      <c r="AD1454" s="126"/>
      <c r="AE1454" s="126"/>
      <c r="AF1454" s="126"/>
      <c r="AG1454" s="126"/>
      <c r="AH1454" s="128"/>
    </row>
    <row r="1455" spans="6:34" x14ac:dyDescent="0.25">
      <c r="F1455" s="67">
        <f t="shared" si="22"/>
        <v>1449</v>
      </c>
      <c r="G1455" s="131"/>
      <c r="H1455" s="130"/>
      <c r="I1455" s="130"/>
      <c r="J1455" s="130"/>
      <c r="K1455" s="126"/>
      <c r="L1455" s="126"/>
      <c r="M1455" s="126"/>
      <c r="N1455" s="126"/>
      <c r="O1455" s="128"/>
      <c r="P1455" s="126">
        <v>177</v>
      </c>
      <c r="Q1455" s="126"/>
      <c r="R1455" s="127"/>
      <c r="S1455" s="126"/>
      <c r="T1455" s="126"/>
      <c r="U1455" s="126"/>
      <c r="V1455" s="128"/>
      <c r="W1455" s="126"/>
      <c r="X1455" s="126"/>
      <c r="Y1455" s="127"/>
      <c r="Z1455" s="126"/>
      <c r="AA1455" s="126"/>
      <c r="AB1455" s="126"/>
      <c r="AC1455" s="127"/>
      <c r="AD1455" s="126"/>
      <c r="AE1455" s="126"/>
      <c r="AF1455" s="126"/>
      <c r="AG1455" s="126"/>
      <c r="AH1455" s="128"/>
    </row>
    <row r="1456" spans="6:34" x14ac:dyDescent="0.25">
      <c r="F1456" s="67">
        <f t="shared" si="22"/>
        <v>1450</v>
      </c>
      <c r="G1456" s="131"/>
      <c r="H1456" s="130"/>
      <c r="I1456" s="130"/>
      <c r="J1456" s="130"/>
      <c r="K1456" s="126"/>
      <c r="L1456" s="126"/>
      <c r="M1456" s="126"/>
      <c r="N1456" s="126"/>
      <c r="O1456" s="128"/>
      <c r="P1456" s="126">
        <v>177</v>
      </c>
      <c r="Q1456" s="126"/>
      <c r="R1456" s="127"/>
      <c r="S1456" s="126"/>
      <c r="T1456" s="126"/>
      <c r="U1456" s="126"/>
      <c r="V1456" s="128"/>
      <c r="W1456" s="126"/>
      <c r="X1456" s="126"/>
      <c r="Y1456" s="127"/>
      <c r="Z1456" s="126"/>
      <c r="AA1456" s="126"/>
      <c r="AB1456" s="126"/>
      <c r="AC1456" s="127"/>
      <c r="AD1456" s="126"/>
      <c r="AE1456" s="126"/>
      <c r="AF1456" s="126"/>
      <c r="AG1456" s="126"/>
      <c r="AH1456" s="128"/>
    </row>
    <row r="1457" spans="6:34" x14ac:dyDescent="0.25">
      <c r="F1457" s="67">
        <f t="shared" si="22"/>
        <v>1451</v>
      </c>
      <c r="G1457" s="131"/>
      <c r="H1457" s="130"/>
      <c r="I1457" s="130"/>
      <c r="J1457" s="130"/>
      <c r="K1457" s="126"/>
      <c r="L1457" s="126"/>
      <c r="M1457" s="126"/>
      <c r="N1457" s="126"/>
      <c r="O1457" s="128"/>
      <c r="P1457" s="126">
        <v>175</v>
      </c>
      <c r="Q1457" s="126"/>
      <c r="R1457" s="127"/>
      <c r="S1457" s="126"/>
      <c r="T1457" s="126"/>
      <c r="U1457" s="126"/>
      <c r="V1457" s="128"/>
      <c r="W1457" s="126"/>
      <c r="X1457" s="126"/>
      <c r="Y1457" s="127"/>
      <c r="Z1457" s="126"/>
      <c r="AA1457" s="126"/>
      <c r="AB1457" s="126"/>
      <c r="AC1457" s="127"/>
      <c r="AD1457" s="126"/>
      <c r="AE1457" s="126"/>
      <c r="AF1457" s="126"/>
      <c r="AG1457" s="126"/>
      <c r="AH1457" s="128"/>
    </row>
    <row r="1458" spans="6:34" x14ac:dyDescent="0.25">
      <c r="F1458" s="67">
        <f t="shared" si="22"/>
        <v>1452</v>
      </c>
      <c r="G1458" s="131"/>
      <c r="H1458" s="130"/>
      <c r="I1458" s="130"/>
      <c r="J1458" s="130"/>
      <c r="K1458" s="126"/>
      <c r="L1458" s="126"/>
      <c r="M1458" s="126"/>
      <c r="N1458" s="126"/>
      <c r="O1458" s="128"/>
      <c r="P1458" s="126">
        <v>175</v>
      </c>
      <c r="Q1458" s="126"/>
      <c r="R1458" s="127"/>
      <c r="S1458" s="126"/>
      <c r="T1458" s="126"/>
      <c r="U1458" s="126"/>
      <c r="V1458" s="128"/>
      <c r="W1458" s="126"/>
      <c r="X1458" s="126"/>
      <c r="Y1458" s="127"/>
      <c r="Z1458" s="126"/>
      <c r="AA1458" s="126"/>
      <c r="AB1458" s="126"/>
      <c r="AC1458" s="127"/>
      <c r="AD1458" s="126"/>
      <c r="AE1458" s="126"/>
      <c r="AF1458" s="126"/>
      <c r="AG1458" s="126"/>
      <c r="AH1458" s="128"/>
    </row>
    <row r="1459" spans="6:34" x14ac:dyDescent="0.25">
      <c r="F1459" s="67">
        <f t="shared" si="22"/>
        <v>1453</v>
      </c>
      <c r="G1459" s="131"/>
      <c r="H1459" s="130"/>
      <c r="I1459" s="130"/>
      <c r="J1459" s="130"/>
      <c r="K1459" s="126"/>
      <c r="L1459" s="126"/>
      <c r="M1459" s="126"/>
      <c r="N1459" s="126"/>
      <c r="O1459" s="128"/>
      <c r="P1459" s="126">
        <v>175</v>
      </c>
      <c r="Q1459" s="126"/>
      <c r="R1459" s="127"/>
      <c r="S1459" s="126"/>
      <c r="T1459" s="126"/>
      <c r="U1459" s="126"/>
      <c r="V1459" s="128"/>
      <c r="W1459" s="126"/>
      <c r="X1459" s="126"/>
      <c r="Y1459" s="127"/>
      <c r="Z1459" s="126"/>
      <c r="AA1459" s="126"/>
      <c r="AB1459" s="126"/>
      <c r="AC1459" s="127"/>
      <c r="AD1459" s="126"/>
      <c r="AE1459" s="126"/>
      <c r="AF1459" s="126"/>
      <c r="AG1459" s="126"/>
      <c r="AH1459" s="128"/>
    </row>
    <row r="1460" spans="6:34" x14ac:dyDescent="0.25">
      <c r="F1460" s="67">
        <f t="shared" si="22"/>
        <v>1454</v>
      </c>
      <c r="G1460" s="131"/>
      <c r="H1460" s="130"/>
      <c r="I1460" s="130"/>
      <c r="J1460" s="130"/>
      <c r="K1460" s="126"/>
      <c r="L1460" s="126"/>
      <c r="M1460" s="126"/>
      <c r="N1460" s="126"/>
      <c r="O1460" s="128"/>
      <c r="P1460" s="126">
        <v>174</v>
      </c>
      <c r="Q1460" s="126"/>
      <c r="R1460" s="127"/>
      <c r="S1460" s="126"/>
      <c r="T1460" s="126"/>
      <c r="U1460" s="126"/>
      <c r="V1460" s="128"/>
      <c r="W1460" s="126"/>
      <c r="X1460" s="126"/>
      <c r="Y1460" s="127"/>
      <c r="Z1460" s="126"/>
      <c r="AA1460" s="126"/>
      <c r="AB1460" s="126"/>
      <c r="AC1460" s="127"/>
      <c r="AD1460" s="126"/>
      <c r="AE1460" s="126"/>
      <c r="AF1460" s="126"/>
      <c r="AG1460" s="126"/>
      <c r="AH1460" s="128"/>
    </row>
    <row r="1461" spans="6:34" x14ac:dyDescent="0.25">
      <c r="F1461" s="67">
        <f t="shared" si="22"/>
        <v>1455</v>
      </c>
      <c r="G1461" s="131"/>
      <c r="H1461" s="130"/>
      <c r="I1461" s="130"/>
      <c r="J1461" s="130"/>
      <c r="K1461" s="126"/>
      <c r="L1461" s="126"/>
      <c r="M1461" s="126"/>
      <c r="N1461" s="126"/>
      <c r="O1461" s="128"/>
      <c r="P1461" s="126">
        <v>174</v>
      </c>
      <c r="Q1461" s="126"/>
      <c r="R1461" s="127"/>
      <c r="S1461" s="126"/>
      <c r="T1461" s="126"/>
      <c r="U1461" s="126"/>
      <c r="V1461" s="128"/>
      <c r="W1461" s="126"/>
      <c r="X1461" s="126"/>
      <c r="Y1461" s="127"/>
      <c r="Z1461" s="126"/>
      <c r="AA1461" s="126"/>
      <c r="AB1461" s="126"/>
      <c r="AC1461" s="127"/>
      <c r="AD1461" s="126"/>
      <c r="AE1461" s="126"/>
      <c r="AF1461" s="126"/>
      <c r="AG1461" s="126"/>
      <c r="AH1461" s="128"/>
    </row>
    <row r="1462" spans="6:34" x14ac:dyDescent="0.25">
      <c r="F1462" s="67">
        <f t="shared" si="22"/>
        <v>1456</v>
      </c>
      <c r="G1462" s="131"/>
      <c r="H1462" s="130"/>
      <c r="I1462" s="130"/>
      <c r="J1462" s="130"/>
      <c r="K1462" s="126"/>
      <c r="L1462" s="126"/>
      <c r="M1462" s="126"/>
      <c r="N1462" s="126"/>
      <c r="O1462" s="128"/>
      <c r="P1462" s="126">
        <v>173</v>
      </c>
      <c r="Q1462" s="126"/>
      <c r="R1462" s="127"/>
      <c r="S1462" s="126"/>
      <c r="T1462" s="126"/>
      <c r="U1462" s="126"/>
      <c r="V1462" s="128"/>
      <c r="W1462" s="126"/>
      <c r="X1462" s="126"/>
      <c r="Y1462" s="127"/>
      <c r="Z1462" s="126"/>
      <c r="AA1462" s="126"/>
      <c r="AB1462" s="126"/>
      <c r="AC1462" s="127"/>
      <c r="AD1462" s="126"/>
      <c r="AE1462" s="126"/>
      <c r="AF1462" s="126"/>
      <c r="AG1462" s="126"/>
      <c r="AH1462" s="128"/>
    </row>
    <row r="1463" spans="6:34" x14ac:dyDescent="0.25">
      <c r="F1463" s="67">
        <f t="shared" si="22"/>
        <v>1457</v>
      </c>
      <c r="G1463" s="131"/>
      <c r="H1463" s="130"/>
      <c r="I1463" s="130"/>
      <c r="J1463" s="130"/>
      <c r="K1463" s="126"/>
      <c r="L1463" s="126"/>
      <c r="M1463" s="126"/>
      <c r="N1463" s="126"/>
      <c r="O1463" s="128"/>
      <c r="P1463" s="126">
        <v>173</v>
      </c>
      <c r="Q1463" s="126"/>
      <c r="R1463" s="127"/>
      <c r="S1463" s="126"/>
      <c r="T1463" s="126"/>
      <c r="U1463" s="126"/>
      <c r="V1463" s="128"/>
      <c r="W1463" s="126"/>
      <c r="X1463" s="126"/>
      <c r="Y1463" s="127"/>
      <c r="Z1463" s="126"/>
      <c r="AA1463" s="126"/>
      <c r="AB1463" s="126"/>
      <c r="AC1463" s="127"/>
      <c r="AD1463" s="126"/>
      <c r="AE1463" s="126"/>
      <c r="AF1463" s="126"/>
      <c r="AG1463" s="126"/>
      <c r="AH1463" s="128"/>
    </row>
    <row r="1464" spans="6:34" x14ac:dyDescent="0.25">
      <c r="F1464" s="67">
        <f t="shared" si="22"/>
        <v>1458</v>
      </c>
      <c r="G1464" s="131"/>
      <c r="H1464" s="130"/>
      <c r="I1464" s="130"/>
      <c r="J1464" s="130"/>
      <c r="K1464" s="126"/>
      <c r="L1464" s="126"/>
      <c r="M1464" s="126"/>
      <c r="N1464" s="126"/>
      <c r="O1464" s="128"/>
      <c r="P1464" s="126">
        <v>172</v>
      </c>
      <c r="Q1464" s="126"/>
      <c r="R1464" s="127"/>
      <c r="S1464" s="126"/>
      <c r="T1464" s="126"/>
      <c r="U1464" s="126"/>
      <c r="V1464" s="128"/>
      <c r="W1464" s="126"/>
      <c r="X1464" s="126"/>
      <c r="Y1464" s="127"/>
      <c r="Z1464" s="126"/>
      <c r="AA1464" s="126"/>
      <c r="AB1464" s="126"/>
      <c r="AC1464" s="127"/>
      <c r="AD1464" s="126"/>
      <c r="AE1464" s="126"/>
      <c r="AF1464" s="126"/>
      <c r="AG1464" s="126"/>
      <c r="AH1464" s="128"/>
    </row>
    <row r="1465" spans="6:34" x14ac:dyDescent="0.25">
      <c r="F1465" s="67">
        <f t="shared" si="22"/>
        <v>1459</v>
      </c>
      <c r="G1465" s="131"/>
      <c r="H1465" s="130"/>
      <c r="I1465" s="130"/>
      <c r="J1465" s="130"/>
      <c r="K1465" s="126"/>
      <c r="L1465" s="126"/>
      <c r="M1465" s="126"/>
      <c r="N1465" s="126"/>
      <c r="O1465" s="128"/>
      <c r="P1465" s="126">
        <v>172</v>
      </c>
      <c r="Q1465" s="126"/>
      <c r="R1465" s="127"/>
      <c r="S1465" s="126"/>
      <c r="T1465" s="126"/>
      <c r="U1465" s="126"/>
      <c r="V1465" s="128"/>
      <c r="W1465" s="126"/>
      <c r="X1465" s="126"/>
      <c r="Y1465" s="127"/>
      <c r="Z1465" s="126"/>
      <c r="AA1465" s="126"/>
      <c r="AB1465" s="126"/>
      <c r="AC1465" s="127"/>
      <c r="AD1465" s="126"/>
      <c r="AE1465" s="126"/>
      <c r="AF1465" s="126"/>
      <c r="AG1465" s="126"/>
      <c r="AH1465" s="128"/>
    </row>
    <row r="1466" spans="6:34" x14ac:dyDescent="0.25">
      <c r="F1466" s="67">
        <f t="shared" si="22"/>
        <v>1460</v>
      </c>
      <c r="G1466" s="131"/>
      <c r="H1466" s="130"/>
      <c r="I1466" s="130"/>
      <c r="J1466" s="130"/>
      <c r="K1466" s="126"/>
      <c r="L1466" s="126"/>
      <c r="M1466" s="126"/>
      <c r="N1466" s="126"/>
      <c r="O1466" s="128"/>
      <c r="P1466" s="126">
        <v>172</v>
      </c>
      <c r="Q1466" s="126"/>
      <c r="R1466" s="127"/>
      <c r="S1466" s="126"/>
      <c r="T1466" s="126"/>
      <c r="U1466" s="126"/>
      <c r="V1466" s="128"/>
      <c r="W1466" s="126"/>
      <c r="X1466" s="126"/>
      <c r="Y1466" s="127"/>
      <c r="Z1466" s="126"/>
      <c r="AA1466" s="126"/>
      <c r="AB1466" s="126"/>
      <c r="AC1466" s="127"/>
      <c r="AD1466" s="126"/>
      <c r="AE1466" s="126"/>
      <c r="AF1466" s="126"/>
      <c r="AG1466" s="126"/>
      <c r="AH1466" s="128"/>
    </row>
    <row r="1467" spans="6:34" x14ac:dyDescent="0.25">
      <c r="F1467" s="67">
        <f t="shared" si="22"/>
        <v>1461</v>
      </c>
      <c r="G1467" s="131"/>
      <c r="H1467" s="130"/>
      <c r="I1467" s="130"/>
      <c r="J1467" s="130"/>
      <c r="K1467" s="126"/>
      <c r="L1467" s="126"/>
      <c r="M1467" s="126"/>
      <c r="N1467" s="126"/>
      <c r="O1467" s="128"/>
      <c r="P1467" s="126">
        <v>172</v>
      </c>
      <c r="Q1467" s="126"/>
      <c r="R1467" s="127"/>
      <c r="S1467" s="126"/>
      <c r="T1467" s="126"/>
      <c r="U1467" s="126"/>
      <c r="V1467" s="128"/>
      <c r="W1467" s="126"/>
      <c r="X1467" s="126"/>
      <c r="Y1467" s="127"/>
      <c r="Z1467" s="126"/>
      <c r="AA1467" s="126"/>
      <c r="AB1467" s="126"/>
      <c r="AC1467" s="127"/>
      <c r="AD1467" s="126"/>
      <c r="AE1467" s="126"/>
      <c r="AF1467" s="126"/>
      <c r="AG1467" s="126"/>
      <c r="AH1467" s="128"/>
    </row>
    <row r="1468" spans="6:34" x14ac:dyDescent="0.25">
      <c r="F1468" s="67">
        <f t="shared" si="22"/>
        <v>1462</v>
      </c>
      <c r="G1468" s="131"/>
      <c r="H1468" s="130"/>
      <c r="I1468" s="130"/>
      <c r="J1468" s="130"/>
      <c r="K1468" s="126"/>
      <c r="L1468" s="126"/>
      <c r="M1468" s="126"/>
      <c r="N1468" s="126"/>
      <c r="O1468" s="128"/>
      <c r="P1468" s="126">
        <v>171</v>
      </c>
      <c r="Q1468" s="126"/>
      <c r="R1468" s="127"/>
      <c r="S1468" s="126"/>
      <c r="T1468" s="126"/>
      <c r="U1468" s="126"/>
      <c r="V1468" s="128"/>
      <c r="W1468" s="126"/>
      <c r="X1468" s="126"/>
      <c r="Y1468" s="127"/>
      <c r="Z1468" s="126"/>
      <c r="AA1468" s="126"/>
      <c r="AB1468" s="126"/>
      <c r="AC1468" s="127"/>
      <c r="AD1468" s="126"/>
      <c r="AE1468" s="126"/>
      <c r="AF1468" s="126"/>
      <c r="AG1468" s="126"/>
      <c r="AH1468" s="128"/>
    </row>
    <row r="1469" spans="6:34" x14ac:dyDescent="0.25">
      <c r="F1469" s="67">
        <f t="shared" si="22"/>
        <v>1463</v>
      </c>
      <c r="G1469" s="131"/>
      <c r="H1469" s="130"/>
      <c r="I1469" s="130"/>
      <c r="J1469" s="130"/>
      <c r="K1469" s="126"/>
      <c r="L1469" s="126"/>
      <c r="M1469" s="126"/>
      <c r="N1469" s="126"/>
      <c r="O1469" s="128"/>
      <c r="P1469" s="126">
        <v>171</v>
      </c>
      <c r="Q1469" s="126"/>
      <c r="R1469" s="127"/>
      <c r="S1469" s="126"/>
      <c r="T1469" s="126"/>
      <c r="U1469" s="126"/>
      <c r="V1469" s="128"/>
      <c r="W1469" s="126"/>
      <c r="X1469" s="126"/>
      <c r="Y1469" s="127"/>
      <c r="Z1469" s="126"/>
      <c r="AA1469" s="126"/>
      <c r="AB1469" s="126"/>
      <c r="AC1469" s="127"/>
      <c r="AD1469" s="126"/>
      <c r="AE1469" s="126"/>
      <c r="AF1469" s="126"/>
      <c r="AG1469" s="126"/>
      <c r="AH1469" s="128"/>
    </row>
    <row r="1470" spans="6:34" x14ac:dyDescent="0.25">
      <c r="F1470" s="67">
        <f t="shared" si="22"/>
        <v>1464</v>
      </c>
      <c r="G1470" s="131"/>
      <c r="H1470" s="130"/>
      <c r="I1470" s="130"/>
      <c r="J1470" s="130"/>
      <c r="K1470" s="126"/>
      <c r="L1470" s="126"/>
      <c r="M1470" s="126"/>
      <c r="N1470" s="126"/>
      <c r="O1470" s="128"/>
      <c r="P1470" s="126">
        <v>171</v>
      </c>
      <c r="Q1470" s="126"/>
      <c r="R1470" s="127"/>
      <c r="S1470" s="126"/>
      <c r="T1470" s="126"/>
      <c r="U1470" s="126"/>
      <c r="V1470" s="128"/>
      <c r="W1470" s="126"/>
      <c r="X1470" s="126"/>
      <c r="Y1470" s="127"/>
      <c r="Z1470" s="126"/>
      <c r="AA1470" s="126"/>
      <c r="AB1470" s="126"/>
      <c r="AC1470" s="127"/>
      <c r="AD1470" s="126"/>
      <c r="AE1470" s="126"/>
      <c r="AF1470" s="126"/>
      <c r="AG1470" s="126"/>
      <c r="AH1470" s="128"/>
    </row>
    <row r="1471" spans="6:34" x14ac:dyDescent="0.25">
      <c r="F1471" s="67">
        <f t="shared" si="22"/>
        <v>1465</v>
      </c>
      <c r="G1471" s="131"/>
      <c r="H1471" s="130"/>
      <c r="I1471" s="130"/>
      <c r="J1471" s="130"/>
      <c r="K1471" s="126"/>
      <c r="L1471" s="126"/>
      <c r="M1471" s="126"/>
      <c r="N1471" s="126"/>
      <c r="O1471" s="128"/>
      <c r="P1471" s="126">
        <v>171</v>
      </c>
      <c r="Q1471" s="126"/>
      <c r="R1471" s="127"/>
      <c r="S1471" s="126"/>
      <c r="T1471" s="126"/>
      <c r="U1471" s="126"/>
      <c r="V1471" s="128"/>
      <c r="W1471" s="126"/>
      <c r="X1471" s="126"/>
      <c r="Y1471" s="127"/>
      <c r="Z1471" s="126"/>
      <c r="AA1471" s="126"/>
      <c r="AB1471" s="126"/>
      <c r="AC1471" s="127"/>
      <c r="AD1471" s="126"/>
      <c r="AE1471" s="126"/>
      <c r="AF1471" s="126"/>
      <c r="AG1471" s="126"/>
      <c r="AH1471" s="128"/>
    </row>
    <row r="1472" spans="6:34" x14ac:dyDescent="0.25">
      <c r="F1472" s="67">
        <f t="shared" si="22"/>
        <v>1466</v>
      </c>
      <c r="G1472" s="131"/>
      <c r="H1472" s="130"/>
      <c r="I1472" s="130"/>
      <c r="J1472" s="130"/>
      <c r="K1472" s="126"/>
      <c r="L1472" s="126"/>
      <c r="M1472" s="126"/>
      <c r="N1472" s="126"/>
      <c r="O1472" s="128"/>
      <c r="P1472" s="126">
        <v>171</v>
      </c>
      <c r="Q1472" s="126"/>
      <c r="R1472" s="127"/>
      <c r="S1472" s="126"/>
      <c r="T1472" s="126"/>
      <c r="U1472" s="126"/>
      <c r="V1472" s="128"/>
      <c r="W1472" s="126"/>
      <c r="X1472" s="126"/>
      <c r="Y1472" s="127"/>
      <c r="Z1472" s="126"/>
      <c r="AA1472" s="126"/>
      <c r="AB1472" s="126"/>
      <c r="AC1472" s="127"/>
      <c r="AD1472" s="126"/>
      <c r="AE1472" s="126"/>
      <c r="AF1472" s="126"/>
      <c r="AG1472" s="126"/>
      <c r="AH1472" s="128"/>
    </row>
    <row r="1473" spans="6:34" x14ac:dyDescent="0.25">
      <c r="F1473" s="67">
        <f t="shared" si="22"/>
        <v>1467</v>
      </c>
      <c r="G1473" s="131"/>
      <c r="H1473" s="130"/>
      <c r="I1473" s="130"/>
      <c r="J1473" s="130"/>
      <c r="K1473" s="126"/>
      <c r="L1473" s="126"/>
      <c r="M1473" s="126"/>
      <c r="N1473" s="126"/>
      <c r="O1473" s="128"/>
      <c r="P1473" s="126">
        <v>171</v>
      </c>
      <c r="Q1473" s="126"/>
      <c r="R1473" s="127"/>
      <c r="S1473" s="126"/>
      <c r="T1473" s="126"/>
      <c r="U1473" s="126"/>
      <c r="V1473" s="128"/>
      <c r="W1473" s="126"/>
      <c r="X1473" s="126"/>
      <c r="Y1473" s="127"/>
      <c r="Z1473" s="126"/>
      <c r="AA1473" s="126"/>
      <c r="AB1473" s="126"/>
      <c r="AC1473" s="127"/>
      <c r="AD1473" s="126"/>
      <c r="AE1473" s="126"/>
      <c r="AF1473" s="126"/>
      <c r="AG1473" s="126"/>
      <c r="AH1473" s="128"/>
    </row>
    <row r="1474" spans="6:34" x14ac:dyDescent="0.25">
      <c r="F1474" s="67">
        <f t="shared" si="22"/>
        <v>1468</v>
      </c>
      <c r="G1474" s="131"/>
      <c r="H1474" s="130"/>
      <c r="I1474" s="130"/>
      <c r="J1474" s="130"/>
      <c r="K1474" s="126"/>
      <c r="L1474" s="126"/>
      <c r="M1474" s="126"/>
      <c r="N1474" s="126"/>
      <c r="O1474" s="128"/>
      <c r="P1474" s="126">
        <v>170</v>
      </c>
      <c r="Q1474" s="126"/>
      <c r="R1474" s="127"/>
      <c r="S1474" s="126"/>
      <c r="T1474" s="126"/>
      <c r="U1474" s="126"/>
      <c r="V1474" s="128"/>
      <c r="W1474" s="126"/>
      <c r="X1474" s="126"/>
      <c r="Y1474" s="127"/>
      <c r="Z1474" s="126"/>
      <c r="AA1474" s="126"/>
      <c r="AB1474" s="126"/>
      <c r="AC1474" s="127"/>
      <c r="AD1474" s="126"/>
      <c r="AE1474" s="126"/>
      <c r="AF1474" s="126"/>
      <c r="AG1474" s="126"/>
      <c r="AH1474" s="128"/>
    </row>
    <row r="1475" spans="6:34" x14ac:dyDescent="0.25">
      <c r="F1475" s="67">
        <f t="shared" si="22"/>
        <v>1469</v>
      </c>
      <c r="G1475" s="131"/>
      <c r="H1475" s="130"/>
      <c r="I1475" s="130"/>
      <c r="J1475" s="130"/>
      <c r="K1475" s="126"/>
      <c r="L1475" s="126"/>
      <c r="M1475" s="126"/>
      <c r="N1475" s="126"/>
      <c r="O1475" s="128"/>
      <c r="P1475" s="126">
        <v>170</v>
      </c>
      <c r="Q1475" s="126"/>
      <c r="R1475" s="127"/>
      <c r="S1475" s="126"/>
      <c r="T1475" s="126"/>
      <c r="U1475" s="126"/>
      <c r="V1475" s="128"/>
      <c r="W1475" s="126"/>
      <c r="X1475" s="126"/>
      <c r="Y1475" s="127"/>
      <c r="Z1475" s="126"/>
      <c r="AA1475" s="126"/>
      <c r="AB1475" s="126"/>
      <c r="AC1475" s="127"/>
      <c r="AD1475" s="126"/>
      <c r="AE1475" s="126"/>
      <c r="AF1475" s="126"/>
      <c r="AG1475" s="126"/>
      <c r="AH1475" s="128"/>
    </row>
    <row r="1476" spans="6:34" x14ac:dyDescent="0.25">
      <c r="F1476" s="67">
        <f t="shared" si="22"/>
        <v>1470</v>
      </c>
      <c r="G1476" s="131"/>
      <c r="H1476" s="130"/>
      <c r="I1476" s="130"/>
      <c r="J1476" s="130"/>
      <c r="K1476" s="126"/>
      <c r="L1476" s="126"/>
      <c r="M1476" s="126"/>
      <c r="N1476" s="126"/>
      <c r="O1476" s="128"/>
      <c r="P1476" s="126">
        <v>170</v>
      </c>
      <c r="Q1476" s="126"/>
      <c r="R1476" s="127"/>
      <c r="S1476" s="126"/>
      <c r="T1476" s="126"/>
      <c r="U1476" s="126"/>
      <c r="V1476" s="128"/>
      <c r="W1476" s="126"/>
      <c r="X1476" s="126"/>
      <c r="Y1476" s="127"/>
      <c r="Z1476" s="126"/>
      <c r="AA1476" s="126"/>
      <c r="AB1476" s="126"/>
      <c r="AC1476" s="127"/>
      <c r="AD1476" s="126"/>
      <c r="AE1476" s="126"/>
      <c r="AF1476" s="126"/>
      <c r="AG1476" s="126"/>
      <c r="AH1476" s="128"/>
    </row>
    <row r="1477" spans="6:34" x14ac:dyDescent="0.25">
      <c r="F1477" s="67">
        <f t="shared" si="22"/>
        <v>1471</v>
      </c>
      <c r="G1477" s="131"/>
      <c r="H1477" s="130"/>
      <c r="I1477" s="130"/>
      <c r="J1477" s="130"/>
      <c r="K1477" s="126"/>
      <c r="L1477" s="126"/>
      <c r="M1477" s="126"/>
      <c r="N1477" s="126"/>
      <c r="O1477" s="128"/>
      <c r="P1477" s="126">
        <v>170</v>
      </c>
      <c r="Q1477" s="126"/>
      <c r="R1477" s="127"/>
      <c r="S1477" s="126"/>
      <c r="T1477" s="126"/>
      <c r="U1477" s="126"/>
      <c r="V1477" s="128"/>
      <c r="W1477" s="126"/>
      <c r="X1477" s="126"/>
      <c r="Y1477" s="127"/>
      <c r="Z1477" s="126"/>
      <c r="AA1477" s="126"/>
      <c r="AB1477" s="126"/>
      <c r="AC1477" s="127"/>
      <c r="AD1477" s="126"/>
      <c r="AE1477" s="126"/>
      <c r="AF1477" s="126"/>
      <c r="AG1477" s="126"/>
      <c r="AH1477" s="128"/>
    </row>
    <row r="1478" spans="6:34" x14ac:dyDescent="0.25">
      <c r="F1478" s="67">
        <f t="shared" si="22"/>
        <v>1472</v>
      </c>
      <c r="G1478" s="131"/>
      <c r="H1478" s="130"/>
      <c r="I1478" s="130"/>
      <c r="J1478" s="130"/>
      <c r="K1478" s="126"/>
      <c r="L1478" s="126"/>
      <c r="M1478" s="126"/>
      <c r="N1478" s="126"/>
      <c r="O1478" s="128"/>
      <c r="P1478" s="126">
        <v>170</v>
      </c>
      <c r="Q1478" s="126"/>
      <c r="R1478" s="127"/>
      <c r="S1478" s="126"/>
      <c r="T1478" s="126"/>
      <c r="U1478" s="126"/>
      <c r="V1478" s="128"/>
      <c r="W1478" s="126"/>
      <c r="X1478" s="126"/>
      <c r="Y1478" s="127"/>
      <c r="Z1478" s="126"/>
      <c r="AA1478" s="126"/>
      <c r="AB1478" s="126"/>
      <c r="AC1478" s="127"/>
      <c r="AD1478" s="126"/>
      <c r="AE1478" s="126"/>
      <c r="AF1478" s="126"/>
      <c r="AG1478" s="126"/>
      <c r="AH1478" s="128"/>
    </row>
    <row r="1479" spans="6:34" x14ac:dyDescent="0.25">
      <c r="F1479" s="67">
        <f t="shared" si="22"/>
        <v>1473</v>
      </c>
      <c r="G1479" s="131"/>
      <c r="H1479" s="130"/>
      <c r="I1479" s="130"/>
      <c r="J1479" s="130"/>
      <c r="K1479" s="126"/>
      <c r="L1479" s="126"/>
      <c r="M1479" s="126"/>
      <c r="N1479" s="126"/>
      <c r="O1479" s="128"/>
      <c r="P1479" s="126">
        <v>169</v>
      </c>
      <c r="Q1479" s="126"/>
      <c r="R1479" s="127"/>
      <c r="S1479" s="126"/>
      <c r="T1479" s="126"/>
      <c r="U1479" s="126"/>
      <c r="V1479" s="128"/>
      <c r="W1479" s="126"/>
      <c r="X1479" s="126"/>
      <c r="Y1479" s="127"/>
      <c r="Z1479" s="126"/>
      <c r="AA1479" s="126"/>
      <c r="AB1479" s="126"/>
      <c r="AC1479" s="127"/>
      <c r="AD1479" s="126"/>
      <c r="AE1479" s="126"/>
      <c r="AF1479" s="126"/>
      <c r="AG1479" s="126"/>
      <c r="AH1479" s="128"/>
    </row>
    <row r="1480" spans="6:34" x14ac:dyDescent="0.25">
      <c r="F1480" s="67">
        <f t="shared" si="22"/>
        <v>1474</v>
      </c>
      <c r="G1480" s="131"/>
      <c r="H1480" s="130"/>
      <c r="I1480" s="130"/>
      <c r="J1480" s="130"/>
      <c r="K1480" s="126"/>
      <c r="L1480" s="126"/>
      <c r="M1480" s="126"/>
      <c r="N1480" s="126"/>
      <c r="O1480" s="128"/>
      <c r="P1480" s="126">
        <v>169</v>
      </c>
      <c r="Q1480" s="126"/>
      <c r="R1480" s="127"/>
      <c r="S1480" s="126"/>
      <c r="T1480" s="126"/>
      <c r="U1480" s="126"/>
      <c r="V1480" s="128"/>
      <c r="W1480" s="126"/>
      <c r="X1480" s="126"/>
      <c r="Y1480" s="127"/>
      <c r="Z1480" s="126"/>
      <c r="AA1480" s="126"/>
      <c r="AB1480" s="126"/>
      <c r="AC1480" s="127"/>
      <c r="AD1480" s="126"/>
      <c r="AE1480" s="126"/>
      <c r="AF1480" s="126"/>
      <c r="AG1480" s="126"/>
      <c r="AH1480" s="128"/>
    </row>
    <row r="1481" spans="6:34" x14ac:dyDescent="0.25">
      <c r="F1481" s="67">
        <f t="shared" ref="F1481:F1544" si="23">F1480+1</f>
        <v>1475</v>
      </c>
      <c r="G1481" s="131"/>
      <c r="H1481" s="130"/>
      <c r="I1481" s="130"/>
      <c r="J1481" s="130"/>
      <c r="K1481" s="126"/>
      <c r="L1481" s="126"/>
      <c r="M1481" s="126"/>
      <c r="N1481" s="126"/>
      <c r="O1481" s="128"/>
      <c r="P1481" s="126">
        <v>169</v>
      </c>
      <c r="Q1481" s="126"/>
      <c r="R1481" s="127"/>
      <c r="S1481" s="126"/>
      <c r="T1481" s="126"/>
      <c r="U1481" s="126"/>
      <c r="V1481" s="128"/>
      <c r="W1481" s="126"/>
      <c r="X1481" s="126"/>
      <c r="Y1481" s="127"/>
      <c r="Z1481" s="126"/>
      <c r="AA1481" s="126"/>
      <c r="AB1481" s="126"/>
      <c r="AC1481" s="127"/>
      <c r="AD1481" s="126"/>
      <c r="AE1481" s="126"/>
      <c r="AF1481" s="126"/>
      <c r="AG1481" s="126"/>
      <c r="AH1481" s="128"/>
    </row>
    <row r="1482" spans="6:34" x14ac:dyDescent="0.25">
      <c r="F1482" s="67">
        <f t="shared" si="23"/>
        <v>1476</v>
      </c>
      <c r="G1482" s="131"/>
      <c r="H1482" s="130"/>
      <c r="I1482" s="130"/>
      <c r="J1482" s="130"/>
      <c r="K1482" s="126"/>
      <c r="L1482" s="126"/>
      <c r="M1482" s="126"/>
      <c r="N1482" s="126"/>
      <c r="O1482" s="128"/>
      <c r="P1482" s="126">
        <v>168</v>
      </c>
      <c r="Q1482" s="126"/>
      <c r="R1482" s="127"/>
      <c r="S1482" s="126"/>
      <c r="T1482" s="126"/>
      <c r="U1482" s="126"/>
      <c r="V1482" s="128"/>
      <c r="W1482" s="126"/>
      <c r="X1482" s="126"/>
      <c r="Y1482" s="127"/>
      <c r="Z1482" s="126"/>
      <c r="AA1482" s="126"/>
      <c r="AB1482" s="126"/>
      <c r="AC1482" s="127"/>
      <c r="AD1482" s="126"/>
      <c r="AE1482" s="126"/>
      <c r="AF1482" s="126"/>
      <c r="AG1482" s="126"/>
      <c r="AH1482" s="128"/>
    </row>
    <row r="1483" spans="6:34" x14ac:dyDescent="0.25">
      <c r="F1483" s="67">
        <f t="shared" si="23"/>
        <v>1477</v>
      </c>
      <c r="G1483" s="131"/>
      <c r="H1483" s="130"/>
      <c r="I1483" s="130"/>
      <c r="J1483" s="130"/>
      <c r="K1483" s="126"/>
      <c r="L1483" s="126"/>
      <c r="M1483" s="126"/>
      <c r="N1483" s="126"/>
      <c r="O1483" s="128"/>
      <c r="P1483" s="126">
        <v>168</v>
      </c>
      <c r="Q1483" s="126"/>
      <c r="R1483" s="127"/>
      <c r="S1483" s="126"/>
      <c r="T1483" s="126"/>
      <c r="U1483" s="126"/>
      <c r="V1483" s="128"/>
      <c r="W1483" s="126"/>
      <c r="X1483" s="126"/>
      <c r="Y1483" s="127"/>
      <c r="Z1483" s="126"/>
      <c r="AA1483" s="126"/>
      <c r="AB1483" s="126"/>
      <c r="AC1483" s="127"/>
      <c r="AD1483" s="126"/>
      <c r="AE1483" s="126"/>
      <c r="AF1483" s="126"/>
      <c r="AG1483" s="126"/>
      <c r="AH1483" s="128"/>
    </row>
    <row r="1484" spans="6:34" x14ac:dyDescent="0.25">
      <c r="F1484" s="67">
        <f t="shared" si="23"/>
        <v>1478</v>
      </c>
      <c r="G1484" s="131"/>
      <c r="H1484" s="130"/>
      <c r="I1484" s="130"/>
      <c r="J1484" s="130"/>
      <c r="K1484" s="126"/>
      <c r="L1484" s="126"/>
      <c r="M1484" s="126"/>
      <c r="N1484" s="126"/>
      <c r="O1484" s="128"/>
      <c r="P1484" s="126">
        <v>167</v>
      </c>
      <c r="Q1484" s="126"/>
      <c r="R1484" s="127"/>
      <c r="S1484" s="126"/>
      <c r="T1484" s="126"/>
      <c r="U1484" s="126"/>
      <c r="V1484" s="128"/>
      <c r="W1484" s="126"/>
      <c r="X1484" s="126"/>
      <c r="Y1484" s="127"/>
      <c r="Z1484" s="126"/>
      <c r="AA1484" s="126"/>
      <c r="AB1484" s="126"/>
      <c r="AC1484" s="127"/>
      <c r="AD1484" s="126"/>
      <c r="AE1484" s="126"/>
      <c r="AF1484" s="126"/>
      <c r="AG1484" s="126"/>
      <c r="AH1484" s="128"/>
    </row>
    <row r="1485" spans="6:34" x14ac:dyDescent="0.25">
      <c r="F1485" s="67">
        <f t="shared" si="23"/>
        <v>1479</v>
      </c>
      <c r="G1485" s="131"/>
      <c r="H1485" s="130"/>
      <c r="I1485" s="130"/>
      <c r="J1485" s="130"/>
      <c r="K1485" s="126"/>
      <c r="L1485" s="126"/>
      <c r="M1485" s="126"/>
      <c r="N1485" s="126"/>
      <c r="O1485" s="128"/>
      <c r="P1485" s="126">
        <v>167</v>
      </c>
      <c r="Q1485" s="126"/>
      <c r="R1485" s="127"/>
      <c r="S1485" s="126"/>
      <c r="T1485" s="126"/>
      <c r="U1485" s="126"/>
      <c r="V1485" s="128"/>
      <c r="W1485" s="126"/>
      <c r="X1485" s="126"/>
      <c r="Y1485" s="127"/>
      <c r="Z1485" s="126"/>
      <c r="AA1485" s="126"/>
      <c r="AB1485" s="126"/>
      <c r="AC1485" s="127"/>
      <c r="AD1485" s="126"/>
      <c r="AE1485" s="126"/>
      <c r="AF1485" s="126"/>
      <c r="AG1485" s="126"/>
      <c r="AH1485" s="128"/>
    </row>
    <row r="1486" spans="6:34" x14ac:dyDescent="0.25">
      <c r="F1486" s="67">
        <f t="shared" si="23"/>
        <v>1480</v>
      </c>
      <c r="G1486" s="131"/>
      <c r="H1486" s="130"/>
      <c r="I1486" s="130"/>
      <c r="J1486" s="130"/>
      <c r="K1486" s="126"/>
      <c r="L1486" s="126"/>
      <c r="M1486" s="126"/>
      <c r="N1486" s="126"/>
      <c r="O1486" s="128"/>
      <c r="P1486" s="126">
        <v>167</v>
      </c>
      <c r="Q1486" s="126"/>
      <c r="R1486" s="127"/>
      <c r="S1486" s="126"/>
      <c r="T1486" s="126"/>
      <c r="U1486" s="126"/>
      <c r="V1486" s="128"/>
      <c r="W1486" s="126"/>
      <c r="X1486" s="126"/>
      <c r="Y1486" s="127"/>
      <c r="Z1486" s="126"/>
      <c r="AA1486" s="126"/>
      <c r="AB1486" s="126"/>
      <c r="AC1486" s="127"/>
      <c r="AD1486" s="126"/>
      <c r="AE1486" s="126"/>
      <c r="AF1486" s="126"/>
      <c r="AG1486" s="126"/>
      <c r="AH1486" s="128"/>
    </row>
    <row r="1487" spans="6:34" x14ac:dyDescent="0.25">
      <c r="F1487" s="67">
        <f t="shared" si="23"/>
        <v>1481</v>
      </c>
      <c r="G1487" s="131"/>
      <c r="H1487" s="130"/>
      <c r="I1487" s="130"/>
      <c r="J1487" s="130"/>
      <c r="K1487" s="126"/>
      <c r="L1487" s="126"/>
      <c r="M1487" s="126"/>
      <c r="N1487" s="126"/>
      <c r="O1487" s="128"/>
      <c r="P1487" s="126">
        <v>167</v>
      </c>
      <c r="Q1487" s="126"/>
      <c r="R1487" s="127"/>
      <c r="S1487" s="126"/>
      <c r="T1487" s="126"/>
      <c r="U1487" s="126"/>
      <c r="V1487" s="128"/>
      <c r="W1487" s="126"/>
      <c r="X1487" s="126"/>
      <c r="Y1487" s="127"/>
      <c r="Z1487" s="126"/>
      <c r="AA1487" s="126"/>
      <c r="AB1487" s="126"/>
      <c r="AC1487" s="127"/>
      <c r="AD1487" s="126"/>
      <c r="AE1487" s="126"/>
      <c r="AF1487" s="126"/>
      <c r="AG1487" s="126"/>
      <c r="AH1487" s="128"/>
    </row>
    <row r="1488" spans="6:34" x14ac:dyDescent="0.25">
      <c r="F1488" s="67">
        <f t="shared" si="23"/>
        <v>1482</v>
      </c>
      <c r="G1488" s="131"/>
      <c r="H1488" s="130"/>
      <c r="I1488" s="130"/>
      <c r="J1488" s="130"/>
      <c r="K1488" s="126"/>
      <c r="L1488" s="126"/>
      <c r="M1488" s="126"/>
      <c r="N1488" s="126"/>
      <c r="O1488" s="128"/>
      <c r="P1488" s="126">
        <v>167</v>
      </c>
      <c r="Q1488" s="126"/>
      <c r="R1488" s="127"/>
      <c r="S1488" s="126"/>
      <c r="T1488" s="126"/>
      <c r="U1488" s="126"/>
      <c r="V1488" s="128"/>
      <c r="W1488" s="126"/>
      <c r="X1488" s="126"/>
      <c r="Y1488" s="127"/>
      <c r="Z1488" s="126"/>
      <c r="AA1488" s="126"/>
      <c r="AB1488" s="126"/>
      <c r="AC1488" s="127"/>
      <c r="AD1488" s="126"/>
      <c r="AE1488" s="126"/>
      <c r="AF1488" s="126"/>
      <c r="AG1488" s="126"/>
      <c r="AH1488" s="128"/>
    </row>
    <row r="1489" spans="6:34" x14ac:dyDescent="0.25">
      <c r="F1489" s="67">
        <f t="shared" si="23"/>
        <v>1483</v>
      </c>
      <c r="G1489" s="131"/>
      <c r="H1489" s="130"/>
      <c r="I1489" s="130"/>
      <c r="J1489" s="130"/>
      <c r="K1489" s="126"/>
      <c r="L1489" s="126"/>
      <c r="M1489" s="126"/>
      <c r="N1489" s="126"/>
      <c r="O1489" s="128"/>
      <c r="P1489" s="126">
        <v>166</v>
      </c>
      <c r="Q1489" s="126"/>
      <c r="R1489" s="127"/>
      <c r="S1489" s="126"/>
      <c r="T1489" s="126"/>
      <c r="U1489" s="126"/>
      <c r="V1489" s="128"/>
      <c r="W1489" s="126"/>
      <c r="X1489" s="126"/>
      <c r="Y1489" s="127"/>
      <c r="Z1489" s="126"/>
      <c r="AA1489" s="126"/>
      <c r="AB1489" s="126"/>
      <c r="AC1489" s="127"/>
      <c r="AD1489" s="126"/>
      <c r="AE1489" s="126"/>
      <c r="AF1489" s="126"/>
      <c r="AG1489" s="126"/>
      <c r="AH1489" s="128"/>
    </row>
    <row r="1490" spans="6:34" x14ac:dyDescent="0.25">
      <c r="F1490" s="67">
        <f t="shared" si="23"/>
        <v>1484</v>
      </c>
      <c r="G1490" s="131"/>
      <c r="H1490" s="130"/>
      <c r="I1490" s="130"/>
      <c r="J1490" s="130"/>
      <c r="K1490" s="126"/>
      <c r="L1490" s="126"/>
      <c r="M1490" s="126"/>
      <c r="N1490" s="126"/>
      <c r="O1490" s="128"/>
      <c r="P1490" s="126">
        <v>166</v>
      </c>
      <c r="Q1490" s="126"/>
      <c r="R1490" s="127"/>
      <c r="S1490" s="126"/>
      <c r="T1490" s="126"/>
      <c r="U1490" s="126"/>
      <c r="V1490" s="128"/>
      <c r="W1490" s="126"/>
      <c r="X1490" s="126"/>
      <c r="Y1490" s="127"/>
      <c r="Z1490" s="126"/>
      <c r="AA1490" s="126"/>
      <c r="AB1490" s="126"/>
      <c r="AC1490" s="127"/>
      <c r="AD1490" s="126"/>
      <c r="AE1490" s="126"/>
      <c r="AF1490" s="126"/>
      <c r="AG1490" s="126"/>
      <c r="AH1490" s="128"/>
    </row>
    <row r="1491" spans="6:34" x14ac:dyDescent="0.25">
      <c r="F1491" s="67">
        <f t="shared" si="23"/>
        <v>1485</v>
      </c>
      <c r="G1491" s="131"/>
      <c r="H1491" s="130"/>
      <c r="I1491" s="130"/>
      <c r="J1491" s="130"/>
      <c r="K1491" s="126"/>
      <c r="L1491" s="126"/>
      <c r="M1491" s="126"/>
      <c r="N1491" s="126"/>
      <c r="O1491" s="128"/>
      <c r="P1491" s="126">
        <v>166</v>
      </c>
      <c r="Q1491" s="126"/>
      <c r="R1491" s="127"/>
      <c r="S1491" s="126"/>
      <c r="T1491" s="126"/>
      <c r="U1491" s="126"/>
      <c r="V1491" s="128"/>
      <c r="W1491" s="126"/>
      <c r="X1491" s="126"/>
      <c r="Y1491" s="127"/>
      <c r="Z1491" s="126"/>
      <c r="AA1491" s="126"/>
      <c r="AB1491" s="126"/>
      <c r="AC1491" s="127"/>
      <c r="AD1491" s="126"/>
      <c r="AE1491" s="126"/>
      <c r="AF1491" s="126"/>
      <c r="AG1491" s="126"/>
      <c r="AH1491" s="128"/>
    </row>
    <row r="1492" spans="6:34" x14ac:dyDescent="0.25">
      <c r="F1492" s="67">
        <f t="shared" si="23"/>
        <v>1486</v>
      </c>
      <c r="G1492" s="131"/>
      <c r="H1492" s="130"/>
      <c r="I1492" s="130"/>
      <c r="J1492" s="130"/>
      <c r="K1492" s="126"/>
      <c r="L1492" s="126"/>
      <c r="M1492" s="126"/>
      <c r="N1492" s="126"/>
      <c r="O1492" s="128"/>
      <c r="P1492" s="126">
        <v>166</v>
      </c>
      <c r="Q1492" s="126"/>
      <c r="R1492" s="127"/>
      <c r="S1492" s="126"/>
      <c r="T1492" s="126"/>
      <c r="U1492" s="126"/>
      <c r="V1492" s="128"/>
      <c r="W1492" s="126"/>
      <c r="X1492" s="126"/>
      <c r="Y1492" s="127"/>
      <c r="Z1492" s="126"/>
      <c r="AA1492" s="126"/>
      <c r="AB1492" s="126"/>
      <c r="AC1492" s="127"/>
      <c r="AD1492" s="126"/>
      <c r="AE1492" s="126"/>
      <c r="AF1492" s="126"/>
      <c r="AG1492" s="126"/>
      <c r="AH1492" s="128"/>
    </row>
    <row r="1493" spans="6:34" x14ac:dyDescent="0.25">
      <c r="F1493" s="67">
        <f t="shared" si="23"/>
        <v>1487</v>
      </c>
      <c r="G1493" s="131"/>
      <c r="H1493" s="130"/>
      <c r="I1493" s="130"/>
      <c r="J1493" s="130"/>
      <c r="K1493" s="126"/>
      <c r="L1493" s="126"/>
      <c r="M1493" s="126"/>
      <c r="N1493" s="126"/>
      <c r="O1493" s="128"/>
      <c r="P1493" s="126">
        <v>166</v>
      </c>
      <c r="Q1493" s="126"/>
      <c r="R1493" s="127"/>
      <c r="S1493" s="126"/>
      <c r="T1493" s="126"/>
      <c r="U1493" s="126"/>
      <c r="V1493" s="128"/>
      <c r="W1493" s="126"/>
      <c r="X1493" s="126"/>
      <c r="Y1493" s="127"/>
      <c r="Z1493" s="126"/>
      <c r="AA1493" s="126"/>
      <c r="AB1493" s="126"/>
      <c r="AC1493" s="127"/>
      <c r="AD1493" s="126"/>
      <c r="AE1493" s="126"/>
      <c r="AF1493" s="126"/>
      <c r="AG1493" s="126"/>
      <c r="AH1493" s="128"/>
    </row>
    <row r="1494" spans="6:34" x14ac:dyDescent="0.25">
      <c r="F1494" s="67">
        <f t="shared" si="23"/>
        <v>1488</v>
      </c>
      <c r="G1494" s="131"/>
      <c r="H1494" s="130"/>
      <c r="I1494" s="130"/>
      <c r="J1494" s="130"/>
      <c r="K1494" s="126"/>
      <c r="L1494" s="126"/>
      <c r="M1494" s="126"/>
      <c r="N1494" s="126"/>
      <c r="O1494" s="128"/>
      <c r="P1494" s="126">
        <v>166</v>
      </c>
      <c r="Q1494" s="126"/>
      <c r="R1494" s="127"/>
      <c r="S1494" s="126"/>
      <c r="T1494" s="126"/>
      <c r="U1494" s="126"/>
      <c r="V1494" s="128"/>
      <c r="W1494" s="126"/>
      <c r="X1494" s="126"/>
      <c r="Y1494" s="127"/>
      <c r="Z1494" s="126"/>
      <c r="AA1494" s="126"/>
      <c r="AB1494" s="126"/>
      <c r="AC1494" s="127"/>
      <c r="AD1494" s="126"/>
      <c r="AE1494" s="126"/>
      <c r="AF1494" s="126"/>
      <c r="AG1494" s="126"/>
      <c r="AH1494" s="128"/>
    </row>
    <row r="1495" spans="6:34" x14ac:dyDescent="0.25">
      <c r="F1495" s="67">
        <f t="shared" si="23"/>
        <v>1489</v>
      </c>
      <c r="G1495" s="131"/>
      <c r="H1495" s="130"/>
      <c r="I1495" s="130"/>
      <c r="J1495" s="130"/>
      <c r="K1495" s="126"/>
      <c r="L1495" s="126"/>
      <c r="M1495" s="126"/>
      <c r="N1495" s="126"/>
      <c r="O1495" s="128"/>
      <c r="P1495" s="126">
        <v>166</v>
      </c>
      <c r="Q1495" s="126"/>
      <c r="R1495" s="127"/>
      <c r="S1495" s="126"/>
      <c r="T1495" s="126"/>
      <c r="U1495" s="126"/>
      <c r="V1495" s="128"/>
      <c r="W1495" s="126"/>
      <c r="X1495" s="126"/>
      <c r="Y1495" s="127"/>
      <c r="Z1495" s="126"/>
      <c r="AA1495" s="126"/>
      <c r="AB1495" s="126"/>
      <c r="AC1495" s="127"/>
      <c r="AD1495" s="126"/>
      <c r="AE1495" s="126"/>
      <c r="AF1495" s="126"/>
      <c r="AG1495" s="126"/>
      <c r="AH1495" s="128"/>
    </row>
    <row r="1496" spans="6:34" x14ac:dyDescent="0.25">
      <c r="F1496" s="67">
        <f t="shared" si="23"/>
        <v>1490</v>
      </c>
      <c r="G1496" s="131"/>
      <c r="H1496" s="130"/>
      <c r="I1496" s="130"/>
      <c r="J1496" s="130"/>
      <c r="K1496" s="126"/>
      <c r="L1496" s="126"/>
      <c r="M1496" s="126"/>
      <c r="N1496" s="126"/>
      <c r="O1496" s="128"/>
      <c r="P1496" s="126">
        <v>166</v>
      </c>
      <c r="Q1496" s="126"/>
      <c r="R1496" s="127"/>
      <c r="S1496" s="126"/>
      <c r="T1496" s="126"/>
      <c r="U1496" s="126"/>
      <c r="V1496" s="128"/>
      <c r="W1496" s="126"/>
      <c r="X1496" s="126"/>
      <c r="Y1496" s="127"/>
      <c r="Z1496" s="126"/>
      <c r="AA1496" s="126"/>
      <c r="AB1496" s="126"/>
      <c r="AC1496" s="127"/>
      <c r="AD1496" s="126"/>
      <c r="AE1496" s="126"/>
      <c r="AF1496" s="126"/>
      <c r="AG1496" s="126"/>
      <c r="AH1496" s="128"/>
    </row>
    <row r="1497" spans="6:34" x14ac:dyDescent="0.25">
      <c r="F1497" s="67">
        <f t="shared" si="23"/>
        <v>1491</v>
      </c>
      <c r="G1497" s="131"/>
      <c r="H1497" s="130"/>
      <c r="I1497" s="130"/>
      <c r="J1497" s="130"/>
      <c r="K1497" s="126"/>
      <c r="L1497" s="126"/>
      <c r="M1497" s="126"/>
      <c r="N1497" s="126"/>
      <c r="O1497" s="128"/>
      <c r="P1497" s="126">
        <v>165</v>
      </c>
      <c r="Q1497" s="126"/>
      <c r="R1497" s="127"/>
      <c r="S1497" s="126"/>
      <c r="T1497" s="126"/>
      <c r="U1497" s="126"/>
      <c r="V1497" s="128"/>
      <c r="W1497" s="126"/>
      <c r="X1497" s="126"/>
      <c r="Y1497" s="127"/>
      <c r="Z1497" s="126"/>
      <c r="AA1497" s="126"/>
      <c r="AB1497" s="126"/>
      <c r="AC1497" s="127"/>
      <c r="AD1497" s="126"/>
      <c r="AE1497" s="126"/>
      <c r="AF1497" s="126"/>
      <c r="AG1497" s="126"/>
      <c r="AH1497" s="128"/>
    </row>
    <row r="1498" spans="6:34" x14ac:dyDescent="0.25">
      <c r="F1498" s="67">
        <f t="shared" si="23"/>
        <v>1492</v>
      </c>
      <c r="G1498" s="131"/>
      <c r="H1498" s="130"/>
      <c r="I1498" s="130"/>
      <c r="J1498" s="130"/>
      <c r="K1498" s="126"/>
      <c r="L1498" s="126"/>
      <c r="M1498" s="126"/>
      <c r="N1498" s="126"/>
      <c r="O1498" s="128"/>
      <c r="P1498" s="126">
        <v>165</v>
      </c>
      <c r="Q1498" s="126"/>
      <c r="R1498" s="127"/>
      <c r="S1498" s="126"/>
      <c r="T1498" s="126"/>
      <c r="U1498" s="126"/>
      <c r="V1498" s="128"/>
      <c r="W1498" s="126"/>
      <c r="X1498" s="126"/>
      <c r="Y1498" s="127"/>
      <c r="Z1498" s="126"/>
      <c r="AA1498" s="126"/>
      <c r="AB1498" s="126"/>
      <c r="AC1498" s="127"/>
      <c r="AD1498" s="126"/>
      <c r="AE1498" s="126"/>
      <c r="AF1498" s="126"/>
      <c r="AG1498" s="126"/>
      <c r="AH1498" s="128"/>
    </row>
    <row r="1499" spans="6:34" x14ac:dyDescent="0.25">
      <c r="F1499" s="67">
        <f t="shared" si="23"/>
        <v>1493</v>
      </c>
      <c r="G1499" s="131"/>
      <c r="H1499" s="130"/>
      <c r="I1499" s="130"/>
      <c r="J1499" s="130"/>
      <c r="K1499" s="126"/>
      <c r="L1499" s="126"/>
      <c r="M1499" s="126"/>
      <c r="N1499" s="126"/>
      <c r="O1499" s="128"/>
      <c r="P1499" s="126">
        <v>165</v>
      </c>
      <c r="Q1499" s="126"/>
      <c r="R1499" s="127"/>
      <c r="S1499" s="126"/>
      <c r="T1499" s="126"/>
      <c r="U1499" s="126"/>
      <c r="V1499" s="128"/>
      <c r="W1499" s="126"/>
      <c r="X1499" s="126"/>
      <c r="Y1499" s="127"/>
      <c r="Z1499" s="126"/>
      <c r="AA1499" s="126"/>
      <c r="AB1499" s="126"/>
      <c r="AC1499" s="127"/>
      <c r="AD1499" s="126"/>
      <c r="AE1499" s="126"/>
      <c r="AF1499" s="126"/>
      <c r="AG1499" s="126"/>
      <c r="AH1499" s="128"/>
    </row>
    <row r="1500" spans="6:34" x14ac:dyDescent="0.25">
      <c r="F1500" s="67">
        <f t="shared" si="23"/>
        <v>1494</v>
      </c>
      <c r="G1500" s="131"/>
      <c r="H1500" s="130"/>
      <c r="I1500" s="130"/>
      <c r="J1500" s="130"/>
      <c r="K1500" s="126"/>
      <c r="L1500" s="126"/>
      <c r="M1500" s="126"/>
      <c r="N1500" s="126"/>
      <c r="O1500" s="128"/>
      <c r="P1500" s="126">
        <v>165</v>
      </c>
      <c r="Q1500" s="126"/>
      <c r="R1500" s="127"/>
      <c r="S1500" s="126"/>
      <c r="T1500" s="126"/>
      <c r="U1500" s="126"/>
      <c r="V1500" s="128"/>
      <c r="W1500" s="126"/>
      <c r="X1500" s="126"/>
      <c r="Y1500" s="127"/>
      <c r="Z1500" s="126"/>
      <c r="AA1500" s="126"/>
      <c r="AB1500" s="126"/>
      <c r="AC1500" s="127"/>
      <c r="AD1500" s="126"/>
      <c r="AE1500" s="126"/>
      <c r="AF1500" s="126"/>
      <c r="AG1500" s="126"/>
      <c r="AH1500" s="128"/>
    </row>
    <row r="1501" spans="6:34" x14ac:dyDescent="0.25">
      <c r="F1501" s="67">
        <f t="shared" si="23"/>
        <v>1495</v>
      </c>
      <c r="G1501" s="131"/>
      <c r="H1501" s="130"/>
      <c r="I1501" s="130"/>
      <c r="J1501" s="130"/>
      <c r="K1501" s="126"/>
      <c r="L1501" s="126"/>
      <c r="M1501" s="126"/>
      <c r="N1501" s="126"/>
      <c r="O1501" s="128"/>
      <c r="P1501" s="126">
        <v>165</v>
      </c>
      <c r="Q1501" s="126"/>
      <c r="R1501" s="127"/>
      <c r="S1501" s="126"/>
      <c r="T1501" s="126"/>
      <c r="U1501" s="126"/>
      <c r="V1501" s="128"/>
      <c r="W1501" s="126"/>
      <c r="X1501" s="126"/>
      <c r="Y1501" s="127"/>
      <c r="Z1501" s="126"/>
      <c r="AA1501" s="126"/>
      <c r="AB1501" s="126"/>
      <c r="AC1501" s="127"/>
      <c r="AD1501" s="126"/>
      <c r="AE1501" s="126"/>
      <c r="AF1501" s="126"/>
      <c r="AG1501" s="126"/>
      <c r="AH1501" s="128"/>
    </row>
    <row r="1502" spans="6:34" x14ac:dyDescent="0.25">
      <c r="F1502" s="67">
        <f t="shared" si="23"/>
        <v>1496</v>
      </c>
      <c r="G1502" s="131"/>
      <c r="H1502" s="130"/>
      <c r="I1502" s="130"/>
      <c r="J1502" s="130"/>
      <c r="K1502" s="126"/>
      <c r="L1502" s="126"/>
      <c r="M1502" s="126"/>
      <c r="N1502" s="126"/>
      <c r="O1502" s="128"/>
      <c r="P1502" s="126">
        <v>164</v>
      </c>
      <c r="Q1502" s="126"/>
      <c r="R1502" s="127"/>
      <c r="S1502" s="126"/>
      <c r="T1502" s="126"/>
      <c r="U1502" s="126"/>
      <c r="V1502" s="128"/>
      <c r="W1502" s="126"/>
      <c r="X1502" s="126"/>
      <c r="Y1502" s="127"/>
      <c r="Z1502" s="126"/>
      <c r="AA1502" s="126"/>
      <c r="AB1502" s="126"/>
      <c r="AC1502" s="127"/>
      <c r="AD1502" s="126"/>
      <c r="AE1502" s="126"/>
      <c r="AF1502" s="126"/>
      <c r="AG1502" s="126"/>
      <c r="AH1502" s="128"/>
    </row>
    <row r="1503" spans="6:34" x14ac:dyDescent="0.25">
      <c r="F1503" s="67">
        <f t="shared" si="23"/>
        <v>1497</v>
      </c>
      <c r="G1503" s="131"/>
      <c r="H1503" s="130"/>
      <c r="I1503" s="130"/>
      <c r="J1503" s="130"/>
      <c r="K1503" s="126"/>
      <c r="L1503" s="126"/>
      <c r="M1503" s="126"/>
      <c r="N1503" s="126"/>
      <c r="O1503" s="128"/>
      <c r="P1503" s="126">
        <v>164</v>
      </c>
      <c r="Q1503" s="126"/>
      <c r="R1503" s="127"/>
      <c r="S1503" s="126"/>
      <c r="T1503" s="126"/>
      <c r="U1503" s="126"/>
      <c r="V1503" s="128"/>
      <c r="W1503" s="126"/>
      <c r="X1503" s="126"/>
      <c r="Y1503" s="127"/>
      <c r="Z1503" s="126"/>
      <c r="AA1503" s="126"/>
      <c r="AB1503" s="126"/>
      <c r="AC1503" s="127"/>
      <c r="AD1503" s="126"/>
      <c r="AE1503" s="126"/>
      <c r="AF1503" s="126"/>
      <c r="AG1503" s="126"/>
      <c r="AH1503" s="128"/>
    </row>
    <row r="1504" spans="6:34" x14ac:dyDescent="0.25">
      <c r="F1504" s="67">
        <f t="shared" si="23"/>
        <v>1498</v>
      </c>
      <c r="G1504" s="131"/>
      <c r="H1504" s="130"/>
      <c r="I1504" s="130"/>
      <c r="J1504" s="130"/>
      <c r="K1504" s="126"/>
      <c r="L1504" s="126"/>
      <c r="M1504" s="126"/>
      <c r="N1504" s="126"/>
      <c r="O1504" s="128"/>
      <c r="P1504" s="126">
        <v>164</v>
      </c>
      <c r="Q1504" s="126"/>
      <c r="R1504" s="127"/>
      <c r="S1504" s="126"/>
      <c r="T1504" s="126"/>
      <c r="U1504" s="126"/>
      <c r="V1504" s="128"/>
      <c r="W1504" s="126"/>
      <c r="X1504" s="126"/>
      <c r="Y1504" s="127"/>
      <c r="Z1504" s="126"/>
      <c r="AA1504" s="126"/>
      <c r="AB1504" s="126"/>
      <c r="AC1504" s="127"/>
      <c r="AD1504" s="126"/>
      <c r="AE1504" s="126"/>
      <c r="AF1504" s="126"/>
      <c r="AG1504" s="126"/>
      <c r="AH1504" s="128"/>
    </row>
    <row r="1505" spans="6:34" x14ac:dyDescent="0.25">
      <c r="F1505" s="67">
        <f t="shared" si="23"/>
        <v>1499</v>
      </c>
      <c r="G1505" s="131"/>
      <c r="H1505" s="130"/>
      <c r="I1505" s="130"/>
      <c r="J1505" s="130"/>
      <c r="K1505" s="126"/>
      <c r="L1505" s="126"/>
      <c r="M1505" s="126"/>
      <c r="N1505" s="126"/>
      <c r="O1505" s="128"/>
      <c r="P1505" s="126">
        <v>164</v>
      </c>
      <c r="Q1505" s="126"/>
      <c r="R1505" s="127"/>
      <c r="S1505" s="126"/>
      <c r="T1505" s="126"/>
      <c r="U1505" s="126"/>
      <c r="V1505" s="128"/>
      <c r="W1505" s="126"/>
      <c r="X1505" s="126"/>
      <c r="Y1505" s="127"/>
      <c r="Z1505" s="126"/>
      <c r="AA1505" s="126"/>
      <c r="AB1505" s="126"/>
      <c r="AC1505" s="127"/>
      <c r="AD1505" s="126"/>
      <c r="AE1505" s="126"/>
      <c r="AF1505" s="126"/>
      <c r="AG1505" s="126"/>
      <c r="AH1505" s="128"/>
    </row>
    <row r="1506" spans="6:34" x14ac:dyDescent="0.25">
      <c r="F1506" s="67">
        <f t="shared" si="23"/>
        <v>1500</v>
      </c>
      <c r="G1506" s="131"/>
      <c r="H1506" s="130"/>
      <c r="I1506" s="130"/>
      <c r="J1506" s="130"/>
      <c r="K1506" s="126"/>
      <c r="L1506" s="126"/>
      <c r="M1506" s="126"/>
      <c r="N1506" s="126"/>
      <c r="O1506" s="128"/>
      <c r="P1506" s="126">
        <v>164</v>
      </c>
      <c r="Q1506" s="126"/>
      <c r="R1506" s="127"/>
      <c r="S1506" s="126"/>
      <c r="T1506" s="126"/>
      <c r="U1506" s="126"/>
      <c r="V1506" s="128"/>
      <c r="W1506" s="126"/>
      <c r="X1506" s="126"/>
      <c r="Y1506" s="127"/>
      <c r="Z1506" s="126"/>
      <c r="AA1506" s="126"/>
      <c r="AB1506" s="126"/>
      <c r="AC1506" s="127"/>
      <c r="AD1506" s="126"/>
      <c r="AE1506" s="126"/>
      <c r="AF1506" s="126"/>
      <c r="AG1506" s="126"/>
      <c r="AH1506" s="128"/>
    </row>
    <row r="1507" spans="6:34" x14ac:dyDescent="0.25">
      <c r="F1507" s="67">
        <f t="shared" si="23"/>
        <v>1501</v>
      </c>
      <c r="G1507" s="131"/>
      <c r="H1507" s="130"/>
      <c r="I1507" s="130"/>
      <c r="J1507" s="130"/>
      <c r="K1507" s="126"/>
      <c r="L1507" s="126"/>
      <c r="M1507" s="126"/>
      <c r="N1507" s="126"/>
      <c r="O1507" s="128"/>
      <c r="P1507" s="126">
        <v>164</v>
      </c>
      <c r="Q1507" s="126"/>
      <c r="R1507" s="127"/>
      <c r="S1507" s="126"/>
      <c r="T1507" s="126"/>
      <c r="U1507" s="126"/>
      <c r="V1507" s="128"/>
      <c r="W1507" s="126"/>
      <c r="X1507" s="126"/>
      <c r="Y1507" s="127"/>
      <c r="Z1507" s="126"/>
      <c r="AA1507" s="126"/>
      <c r="AB1507" s="126"/>
      <c r="AC1507" s="127"/>
      <c r="AD1507" s="126"/>
      <c r="AE1507" s="126"/>
      <c r="AF1507" s="126"/>
      <c r="AG1507" s="126"/>
      <c r="AH1507" s="128"/>
    </row>
    <row r="1508" spans="6:34" x14ac:dyDescent="0.25">
      <c r="F1508" s="67">
        <f t="shared" si="23"/>
        <v>1502</v>
      </c>
      <c r="G1508" s="131"/>
      <c r="H1508" s="130"/>
      <c r="I1508" s="130"/>
      <c r="J1508" s="130"/>
      <c r="K1508" s="126"/>
      <c r="L1508" s="126"/>
      <c r="M1508" s="126"/>
      <c r="N1508" s="126"/>
      <c r="O1508" s="128"/>
      <c r="P1508" s="126">
        <v>164</v>
      </c>
      <c r="Q1508" s="126"/>
      <c r="R1508" s="127"/>
      <c r="S1508" s="126"/>
      <c r="T1508" s="126"/>
      <c r="U1508" s="126"/>
      <c r="V1508" s="128"/>
      <c r="W1508" s="126"/>
      <c r="X1508" s="126"/>
      <c r="Y1508" s="127"/>
      <c r="Z1508" s="126"/>
      <c r="AA1508" s="126"/>
      <c r="AB1508" s="126"/>
      <c r="AC1508" s="127"/>
      <c r="AD1508" s="126"/>
      <c r="AE1508" s="126"/>
      <c r="AF1508" s="126"/>
      <c r="AG1508" s="126"/>
      <c r="AH1508" s="128"/>
    </row>
    <row r="1509" spans="6:34" x14ac:dyDescent="0.25">
      <c r="F1509" s="67">
        <f t="shared" si="23"/>
        <v>1503</v>
      </c>
      <c r="G1509" s="131"/>
      <c r="H1509" s="130"/>
      <c r="I1509" s="130"/>
      <c r="J1509" s="130"/>
      <c r="K1509" s="126"/>
      <c r="L1509" s="126"/>
      <c r="M1509" s="126"/>
      <c r="N1509" s="126"/>
      <c r="O1509" s="128"/>
      <c r="P1509" s="126">
        <v>163</v>
      </c>
      <c r="Q1509" s="126"/>
      <c r="R1509" s="127"/>
      <c r="S1509" s="126"/>
      <c r="T1509" s="126"/>
      <c r="U1509" s="126"/>
      <c r="V1509" s="128"/>
      <c r="W1509" s="126"/>
      <c r="X1509" s="126"/>
      <c r="Y1509" s="127"/>
      <c r="Z1509" s="126"/>
      <c r="AA1509" s="126"/>
      <c r="AB1509" s="126"/>
      <c r="AC1509" s="127"/>
      <c r="AD1509" s="126"/>
      <c r="AE1509" s="126"/>
      <c r="AF1509" s="126"/>
      <c r="AG1509" s="126"/>
      <c r="AH1509" s="128"/>
    </row>
    <row r="1510" spans="6:34" x14ac:dyDescent="0.25">
      <c r="F1510" s="67">
        <f t="shared" si="23"/>
        <v>1504</v>
      </c>
      <c r="G1510" s="131"/>
      <c r="H1510" s="130"/>
      <c r="I1510" s="130"/>
      <c r="J1510" s="130"/>
      <c r="K1510" s="126"/>
      <c r="L1510" s="126"/>
      <c r="M1510" s="126"/>
      <c r="N1510" s="126"/>
      <c r="O1510" s="128"/>
      <c r="P1510" s="126">
        <v>163</v>
      </c>
      <c r="Q1510" s="126"/>
      <c r="R1510" s="127"/>
      <c r="S1510" s="126"/>
      <c r="T1510" s="126"/>
      <c r="U1510" s="126"/>
      <c r="V1510" s="128"/>
      <c r="W1510" s="126"/>
      <c r="X1510" s="126"/>
      <c r="Y1510" s="127"/>
      <c r="Z1510" s="126"/>
      <c r="AA1510" s="126"/>
      <c r="AB1510" s="126"/>
      <c r="AC1510" s="127"/>
      <c r="AD1510" s="126"/>
      <c r="AE1510" s="126"/>
      <c r="AF1510" s="126"/>
      <c r="AG1510" s="126"/>
      <c r="AH1510" s="128"/>
    </row>
    <row r="1511" spans="6:34" x14ac:dyDescent="0.25">
      <c r="F1511" s="67">
        <f t="shared" si="23"/>
        <v>1505</v>
      </c>
      <c r="G1511" s="131"/>
      <c r="H1511" s="130"/>
      <c r="I1511" s="130"/>
      <c r="J1511" s="130"/>
      <c r="K1511" s="126"/>
      <c r="L1511" s="126"/>
      <c r="M1511" s="126"/>
      <c r="N1511" s="126"/>
      <c r="O1511" s="128"/>
      <c r="P1511" s="126">
        <v>162</v>
      </c>
      <c r="Q1511" s="126"/>
      <c r="R1511" s="127"/>
      <c r="S1511" s="126"/>
      <c r="T1511" s="126"/>
      <c r="U1511" s="126"/>
      <c r="V1511" s="128"/>
      <c r="W1511" s="126"/>
      <c r="X1511" s="126"/>
      <c r="Y1511" s="127"/>
      <c r="Z1511" s="126"/>
      <c r="AA1511" s="126"/>
      <c r="AB1511" s="126"/>
      <c r="AC1511" s="127"/>
      <c r="AD1511" s="126"/>
      <c r="AE1511" s="126"/>
      <c r="AF1511" s="126"/>
      <c r="AG1511" s="126"/>
      <c r="AH1511" s="128"/>
    </row>
    <row r="1512" spans="6:34" x14ac:dyDescent="0.25">
      <c r="F1512" s="67">
        <f t="shared" si="23"/>
        <v>1506</v>
      </c>
      <c r="G1512" s="131"/>
      <c r="H1512" s="130"/>
      <c r="I1512" s="130"/>
      <c r="J1512" s="130"/>
      <c r="K1512" s="126"/>
      <c r="L1512" s="126"/>
      <c r="M1512" s="126"/>
      <c r="N1512" s="126"/>
      <c r="O1512" s="128"/>
      <c r="P1512" s="126">
        <v>162</v>
      </c>
      <c r="Q1512" s="126"/>
      <c r="R1512" s="127"/>
      <c r="S1512" s="126"/>
      <c r="T1512" s="126"/>
      <c r="U1512" s="126"/>
      <c r="V1512" s="128"/>
      <c r="W1512" s="126"/>
      <c r="X1512" s="126"/>
      <c r="Y1512" s="127"/>
      <c r="Z1512" s="126"/>
      <c r="AA1512" s="126"/>
      <c r="AB1512" s="126"/>
      <c r="AC1512" s="127"/>
      <c r="AD1512" s="126"/>
      <c r="AE1512" s="126"/>
      <c r="AF1512" s="126"/>
      <c r="AG1512" s="126"/>
      <c r="AH1512" s="128"/>
    </row>
    <row r="1513" spans="6:34" x14ac:dyDescent="0.25">
      <c r="F1513" s="67">
        <f t="shared" si="23"/>
        <v>1507</v>
      </c>
      <c r="G1513" s="131"/>
      <c r="H1513" s="130"/>
      <c r="I1513" s="130"/>
      <c r="J1513" s="130"/>
      <c r="K1513" s="126"/>
      <c r="L1513" s="126"/>
      <c r="M1513" s="126"/>
      <c r="N1513" s="126"/>
      <c r="O1513" s="128"/>
      <c r="P1513" s="126">
        <v>162</v>
      </c>
      <c r="Q1513" s="126"/>
      <c r="R1513" s="127"/>
      <c r="S1513" s="126"/>
      <c r="T1513" s="126"/>
      <c r="U1513" s="126"/>
      <c r="V1513" s="128"/>
      <c r="W1513" s="126"/>
      <c r="X1513" s="126"/>
      <c r="Y1513" s="127"/>
      <c r="Z1513" s="126"/>
      <c r="AA1513" s="126"/>
      <c r="AB1513" s="126"/>
      <c r="AC1513" s="127"/>
      <c r="AD1513" s="126"/>
      <c r="AE1513" s="126"/>
      <c r="AF1513" s="126"/>
      <c r="AG1513" s="126"/>
      <c r="AH1513" s="128"/>
    </row>
    <row r="1514" spans="6:34" x14ac:dyDescent="0.25">
      <c r="F1514" s="67">
        <f t="shared" si="23"/>
        <v>1508</v>
      </c>
      <c r="G1514" s="131"/>
      <c r="H1514" s="130"/>
      <c r="I1514" s="130"/>
      <c r="J1514" s="130"/>
      <c r="K1514" s="126"/>
      <c r="L1514" s="126"/>
      <c r="M1514" s="126"/>
      <c r="N1514" s="126"/>
      <c r="O1514" s="128"/>
      <c r="P1514" s="126">
        <v>161</v>
      </c>
      <c r="Q1514" s="126"/>
      <c r="R1514" s="127"/>
      <c r="S1514" s="126"/>
      <c r="T1514" s="126"/>
      <c r="U1514" s="126"/>
      <c r="V1514" s="128"/>
      <c r="W1514" s="126"/>
      <c r="X1514" s="126"/>
      <c r="Y1514" s="127"/>
      <c r="Z1514" s="126"/>
      <c r="AA1514" s="126"/>
      <c r="AB1514" s="126"/>
      <c r="AC1514" s="127"/>
      <c r="AD1514" s="126"/>
      <c r="AE1514" s="126"/>
      <c r="AF1514" s="126"/>
      <c r="AG1514" s="126"/>
      <c r="AH1514" s="128"/>
    </row>
    <row r="1515" spans="6:34" x14ac:dyDescent="0.25">
      <c r="F1515" s="67">
        <f t="shared" si="23"/>
        <v>1509</v>
      </c>
      <c r="G1515" s="131"/>
      <c r="H1515" s="130"/>
      <c r="I1515" s="130"/>
      <c r="J1515" s="130"/>
      <c r="K1515" s="126"/>
      <c r="L1515" s="126"/>
      <c r="M1515" s="126"/>
      <c r="N1515" s="126"/>
      <c r="O1515" s="128"/>
      <c r="P1515" s="126">
        <v>161</v>
      </c>
      <c r="Q1515" s="126"/>
      <c r="R1515" s="127"/>
      <c r="S1515" s="126"/>
      <c r="T1515" s="126"/>
      <c r="U1515" s="126"/>
      <c r="V1515" s="128"/>
      <c r="W1515" s="126"/>
      <c r="X1515" s="126"/>
      <c r="Y1515" s="127"/>
      <c r="Z1515" s="126"/>
      <c r="AA1515" s="126"/>
      <c r="AB1515" s="126"/>
      <c r="AC1515" s="127"/>
      <c r="AD1515" s="126"/>
      <c r="AE1515" s="126"/>
      <c r="AF1515" s="126"/>
      <c r="AG1515" s="126"/>
      <c r="AH1515" s="128"/>
    </row>
    <row r="1516" spans="6:34" x14ac:dyDescent="0.25">
      <c r="F1516" s="67">
        <f t="shared" si="23"/>
        <v>1510</v>
      </c>
      <c r="G1516" s="131"/>
      <c r="H1516" s="130"/>
      <c r="I1516" s="130"/>
      <c r="J1516" s="130"/>
      <c r="K1516" s="126"/>
      <c r="L1516" s="126"/>
      <c r="M1516" s="126"/>
      <c r="N1516" s="126"/>
      <c r="O1516" s="128"/>
      <c r="P1516" s="126">
        <v>161</v>
      </c>
      <c r="Q1516" s="126"/>
      <c r="R1516" s="127"/>
      <c r="S1516" s="126"/>
      <c r="T1516" s="126"/>
      <c r="U1516" s="126"/>
      <c r="V1516" s="128"/>
      <c r="W1516" s="126"/>
      <c r="X1516" s="126"/>
      <c r="Y1516" s="127"/>
      <c r="Z1516" s="126"/>
      <c r="AA1516" s="126"/>
      <c r="AB1516" s="126"/>
      <c r="AC1516" s="127"/>
      <c r="AD1516" s="126"/>
      <c r="AE1516" s="126"/>
      <c r="AF1516" s="126"/>
      <c r="AG1516" s="126"/>
      <c r="AH1516" s="128"/>
    </row>
    <row r="1517" spans="6:34" x14ac:dyDescent="0.25">
      <c r="F1517" s="67">
        <f t="shared" si="23"/>
        <v>1511</v>
      </c>
      <c r="G1517" s="131"/>
      <c r="H1517" s="130"/>
      <c r="I1517" s="130"/>
      <c r="J1517" s="130"/>
      <c r="K1517" s="126"/>
      <c r="L1517" s="126"/>
      <c r="M1517" s="126"/>
      <c r="N1517" s="126"/>
      <c r="O1517" s="128"/>
      <c r="P1517" s="126">
        <v>160</v>
      </c>
      <c r="Q1517" s="126"/>
      <c r="R1517" s="127"/>
      <c r="S1517" s="126"/>
      <c r="T1517" s="126"/>
      <c r="U1517" s="126"/>
      <c r="V1517" s="128"/>
      <c r="W1517" s="126"/>
      <c r="X1517" s="126"/>
      <c r="Y1517" s="127"/>
      <c r="Z1517" s="126"/>
      <c r="AA1517" s="126"/>
      <c r="AB1517" s="126"/>
      <c r="AC1517" s="127"/>
      <c r="AD1517" s="126"/>
      <c r="AE1517" s="126"/>
      <c r="AF1517" s="126"/>
      <c r="AG1517" s="126"/>
      <c r="AH1517" s="128"/>
    </row>
    <row r="1518" spans="6:34" x14ac:dyDescent="0.25">
      <c r="F1518" s="67">
        <f t="shared" si="23"/>
        <v>1512</v>
      </c>
      <c r="G1518" s="131"/>
      <c r="H1518" s="130"/>
      <c r="I1518" s="130"/>
      <c r="J1518" s="130"/>
      <c r="K1518" s="126"/>
      <c r="L1518" s="126"/>
      <c r="M1518" s="126"/>
      <c r="N1518" s="126"/>
      <c r="O1518" s="128"/>
      <c r="P1518" s="126">
        <v>160</v>
      </c>
      <c r="Q1518" s="126"/>
      <c r="R1518" s="127"/>
      <c r="S1518" s="126"/>
      <c r="T1518" s="126"/>
      <c r="U1518" s="126"/>
      <c r="V1518" s="128"/>
      <c r="W1518" s="126"/>
      <c r="X1518" s="126"/>
      <c r="Y1518" s="127"/>
      <c r="Z1518" s="126"/>
      <c r="AA1518" s="126"/>
      <c r="AB1518" s="126"/>
      <c r="AC1518" s="127"/>
      <c r="AD1518" s="126"/>
      <c r="AE1518" s="126"/>
      <c r="AF1518" s="126"/>
      <c r="AG1518" s="126"/>
      <c r="AH1518" s="128"/>
    </row>
    <row r="1519" spans="6:34" x14ac:dyDescent="0.25">
      <c r="F1519" s="67">
        <f t="shared" si="23"/>
        <v>1513</v>
      </c>
      <c r="G1519" s="131"/>
      <c r="H1519" s="130"/>
      <c r="I1519" s="130"/>
      <c r="J1519" s="130"/>
      <c r="K1519" s="126"/>
      <c r="L1519" s="126"/>
      <c r="M1519" s="126"/>
      <c r="N1519" s="126"/>
      <c r="O1519" s="128"/>
      <c r="P1519" s="126">
        <v>160</v>
      </c>
      <c r="Q1519" s="126"/>
      <c r="R1519" s="127"/>
      <c r="S1519" s="126"/>
      <c r="T1519" s="126"/>
      <c r="U1519" s="126"/>
      <c r="V1519" s="128"/>
      <c r="W1519" s="126"/>
      <c r="X1519" s="126"/>
      <c r="Y1519" s="127"/>
      <c r="Z1519" s="126"/>
      <c r="AA1519" s="126"/>
      <c r="AB1519" s="126"/>
      <c r="AC1519" s="127"/>
      <c r="AD1519" s="126"/>
      <c r="AE1519" s="126"/>
      <c r="AF1519" s="126"/>
      <c r="AG1519" s="126"/>
      <c r="AH1519" s="128"/>
    </row>
    <row r="1520" spans="6:34" x14ac:dyDescent="0.25">
      <c r="F1520" s="67">
        <f t="shared" si="23"/>
        <v>1514</v>
      </c>
      <c r="G1520" s="131"/>
      <c r="H1520" s="130"/>
      <c r="I1520" s="130"/>
      <c r="J1520" s="130"/>
      <c r="K1520" s="126"/>
      <c r="L1520" s="126"/>
      <c r="M1520" s="126"/>
      <c r="N1520" s="126"/>
      <c r="O1520" s="128"/>
      <c r="P1520" s="126">
        <v>160</v>
      </c>
      <c r="Q1520" s="126"/>
      <c r="R1520" s="127"/>
      <c r="S1520" s="126"/>
      <c r="T1520" s="126"/>
      <c r="U1520" s="126"/>
      <c r="V1520" s="128"/>
      <c r="W1520" s="126"/>
      <c r="X1520" s="126"/>
      <c r="Y1520" s="127"/>
      <c r="Z1520" s="126"/>
      <c r="AA1520" s="126"/>
      <c r="AB1520" s="126"/>
      <c r="AC1520" s="127"/>
      <c r="AD1520" s="126"/>
      <c r="AE1520" s="126"/>
      <c r="AF1520" s="126"/>
      <c r="AG1520" s="126"/>
      <c r="AH1520" s="128"/>
    </row>
    <row r="1521" spans="6:34" x14ac:dyDescent="0.25">
      <c r="F1521" s="67">
        <f t="shared" si="23"/>
        <v>1515</v>
      </c>
      <c r="G1521" s="131"/>
      <c r="H1521" s="130"/>
      <c r="I1521" s="130"/>
      <c r="J1521" s="130"/>
      <c r="K1521" s="126"/>
      <c r="L1521" s="126"/>
      <c r="M1521" s="126"/>
      <c r="N1521" s="126"/>
      <c r="O1521" s="128"/>
      <c r="P1521" s="126">
        <v>159</v>
      </c>
      <c r="Q1521" s="126"/>
      <c r="R1521" s="127"/>
      <c r="S1521" s="126"/>
      <c r="T1521" s="126"/>
      <c r="U1521" s="126"/>
      <c r="V1521" s="128"/>
      <c r="W1521" s="126"/>
      <c r="X1521" s="126"/>
      <c r="Y1521" s="127"/>
      <c r="Z1521" s="126"/>
      <c r="AA1521" s="126"/>
      <c r="AB1521" s="126"/>
      <c r="AC1521" s="127"/>
      <c r="AD1521" s="126"/>
      <c r="AE1521" s="126"/>
      <c r="AF1521" s="126"/>
      <c r="AG1521" s="126"/>
      <c r="AH1521" s="128"/>
    </row>
    <row r="1522" spans="6:34" x14ac:dyDescent="0.25">
      <c r="F1522" s="67">
        <f t="shared" si="23"/>
        <v>1516</v>
      </c>
      <c r="G1522" s="131"/>
      <c r="H1522" s="130"/>
      <c r="I1522" s="130"/>
      <c r="J1522" s="130"/>
      <c r="K1522" s="126"/>
      <c r="L1522" s="126"/>
      <c r="M1522" s="126"/>
      <c r="N1522" s="126"/>
      <c r="O1522" s="128"/>
      <c r="P1522" s="126">
        <v>159</v>
      </c>
      <c r="Q1522" s="126"/>
      <c r="R1522" s="127"/>
      <c r="S1522" s="126"/>
      <c r="T1522" s="126"/>
      <c r="U1522" s="126"/>
      <c r="V1522" s="128"/>
      <c r="W1522" s="126"/>
      <c r="X1522" s="126"/>
      <c r="Y1522" s="127"/>
      <c r="Z1522" s="126"/>
      <c r="AA1522" s="126"/>
      <c r="AB1522" s="126"/>
      <c r="AC1522" s="127"/>
      <c r="AD1522" s="126"/>
      <c r="AE1522" s="126"/>
      <c r="AF1522" s="126"/>
      <c r="AG1522" s="126"/>
      <c r="AH1522" s="128"/>
    </row>
    <row r="1523" spans="6:34" x14ac:dyDescent="0.25">
      <c r="F1523" s="67">
        <f t="shared" si="23"/>
        <v>1517</v>
      </c>
      <c r="G1523" s="131"/>
      <c r="H1523" s="130"/>
      <c r="I1523" s="130"/>
      <c r="J1523" s="130"/>
      <c r="K1523" s="126"/>
      <c r="L1523" s="126"/>
      <c r="M1523" s="126"/>
      <c r="N1523" s="126"/>
      <c r="O1523" s="128"/>
      <c r="P1523" s="126">
        <v>159</v>
      </c>
      <c r="Q1523" s="126"/>
      <c r="R1523" s="127"/>
      <c r="S1523" s="126"/>
      <c r="T1523" s="126"/>
      <c r="U1523" s="126"/>
      <c r="V1523" s="128"/>
      <c r="W1523" s="126"/>
      <c r="X1523" s="126"/>
      <c r="Y1523" s="127"/>
      <c r="Z1523" s="126"/>
      <c r="AA1523" s="126"/>
      <c r="AB1523" s="126"/>
      <c r="AC1523" s="127"/>
      <c r="AD1523" s="126"/>
      <c r="AE1523" s="126"/>
      <c r="AF1523" s="126"/>
      <c r="AG1523" s="126"/>
      <c r="AH1523" s="128"/>
    </row>
    <row r="1524" spans="6:34" x14ac:dyDescent="0.25">
      <c r="F1524" s="67">
        <f t="shared" si="23"/>
        <v>1518</v>
      </c>
      <c r="G1524" s="131"/>
      <c r="H1524" s="130"/>
      <c r="I1524" s="130"/>
      <c r="J1524" s="130"/>
      <c r="K1524" s="126"/>
      <c r="L1524" s="126"/>
      <c r="M1524" s="126"/>
      <c r="N1524" s="126"/>
      <c r="O1524" s="128"/>
      <c r="P1524" s="126">
        <v>159</v>
      </c>
      <c r="Q1524" s="126"/>
      <c r="R1524" s="127"/>
      <c r="S1524" s="126"/>
      <c r="T1524" s="126"/>
      <c r="U1524" s="126"/>
      <c r="V1524" s="128"/>
      <c r="W1524" s="126"/>
      <c r="X1524" s="126"/>
      <c r="Y1524" s="127"/>
      <c r="Z1524" s="126"/>
      <c r="AA1524" s="126"/>
      <c r="AB1524" s="126"/>
      <c r="AC1524" s="127"/>
      <c r="AD1524" s="126"/>
      <c r="AE1524" s="126"/>
      <c r="AF1524" s="126"/>
      <c r="AG1524" s="126"/>
      <c r="AH1524" s="128"/>
    </row>
    <row r="1525" spans="6:34" x14ac:dyDescent="0.25">
      <c r="F1525" s="67">
        <f t="shared" si="23"/>
        <v>1519</v>
      </c>
      <c r="G1525" s="131"/>
      <c r="H1525" s="130"/>
      <c r="I1525" s="130"/>
      <c r="J1525" s="130"/>
      <c r="K1525" s="126"/>
      <c r="L1525" s="126"/>
      <c r="M1525" s="126"/>
      <c r="N1525" s="126"/>
      <c r="O1525" s="128"/>
      <c r="P1525" s="126">
        <v>159</v>
      </c>
      <c r="Q1525" s="126"/>
      <c r="R1525" s="127"/>
      <c r="S1525" s="126"/>
      <c r="T1525" s="126"/>
      <c r="U1525" s="126"/>
      <c r="V1525" s="128"/>
      <c r="W1525" s="126"/>
      <c r="X1525" s="126"/>
      <c r="Y1525" s="127"/>
      <c r="Z1525" s="126"/>
      <c r="AA1525" s="126"/>
      <c r="AB1525" s="126"/>
      <c r="AC1525" s="127"/>
      <c r="AD1525" s="126"/>
      <c r="AE1525" s="126"/>
      <c r="AF1525" s="126"/>
      <c r="AG1525" s="126"/>
      <c r="AH1525" s="128"/>
    </row>
    <row r="1526" spans="6:34" x14ac:dyDescent="0.25">
      <c r="F1526" s="67">
        <f t="shared" si="23"/>
        <v>1520</v>
      </c>
      <c r="G1526" s="131"/>
      <c r="H1526" s="130"/>
      <c r="I1526" s="130"/>
      <c r="J1526" s="130"/>
      <c r="K1526" s="126"/>
      <c r="L1526" s="126"/>
      <c r="M1526" s="126"/>
      <c r="N1526" s="126"/>
      <c r="O1526" s="128"/>
      <c r="P1526" s="126">
        <v>157</v>
      </c>
      <c r="Q1526" s="126"/>
      <c r="R1526" s="127"/>
      <c r="S1526" s="126"/>
      <c r="T1526" s="126"/>
      <c r="U1526" s="126"/>
      <c r="V1526" s="128"/>
      <c r="W1526" s="126"/>
      <c r="X1526" s="126"/>
      <c r="Y1526" s="127"/>
      <c r="Z1526" s="126"/>
      <c r="AA1526" s="126"/>
      <c r="AB1526" s="126"/>
      <c r="AC1526" s="127"/>
      <c r="AD1526" s="126"/>
      <c r="AE1526" s="126"/>
      <c r="AF1526" s="126"/>
      <c r="AG1526" s="126"/>
      <c r="AH1526" s="128"/>
    </row>
    <row r="1527" spans="6:34" x14ac:dyDescent="0.25">
      <c r="F1527" s="67">
        <f t="shared" si="23"/>
        <v>1521</v>
      </c>
      <c r="G1527" s="131"/>
      <c r="H1527" s="130"/>
      <c r="I1527" s="130"/>
      <c r="J1527" s="130"/>
      <c r="K1527" s="126"/>
      <c r="L1527" s="126"/>
      <c r="M1527" s="126"/>
      <c r="N1527" s="126"/>
      <c r="O1527" s="128"/>
      <c r="P1527" s="126">
        <v>157</v>
      </c>
      <c r="Q1527" s="126"/>
      <c r="R1527" s="127"/>
      <c r="S1527" s="126"/>
      <c r="T1527" s="126"/>
      <c r="U1527" s="126"/>
      <c r="V1527" s="128"/>
      <c r="W1527" s="126"/>
      <c r="X1527" s="126"/>
      <c r="Y1527" s="127"/>
      <c r="Z1527" s="126"/>
      <c r="AA1527" s="126"/>
      <c r="AB1527" s="126"/>
      <c r="AC1527" s="127"/>
      <c r="AD1527" s="126"/>
      <c r="AE1527" s="126"/>
      <c r="AF1527" s="126"/>
      <c r="AG1527" s="126"/>
      <c r="AH1527" s="128"/>
    </row>
    <row r="1528" spans="6:34" x14ac:dyDescent="0.25">
      <c r="F1528" s="67">
        <f t="shared" si="23"/>
        <v>1522</v>
      </c>
      <c r="G1528" s="131"/>
      <c r="H1528" s="130"/>
      <c r="I1528" s="130"/>
      <c r="J1528" s="130"/>
      <c r="K1528" s="126"/>
      <c r="L1528" s="126"/>
      <c r="M1528" s="126"/>
      <c r="N1528" s="126"/>
      <c r="O1528" s="128"/>
      <c r="P1528" s="126">
        <v>157</v>
      </c>
      <c r="Q1528" s="126"/>
      <c r="R1528" s="127"/>
      <c r="S1528" s="126"/>
      <c r="T1528" s="126"/>
      <c r="U1528" s="126"/>
      <c r="V1528" s="128"/>
      <c r="W1528" s="126"/>
      <c r="X1528" s="126"/>
      <c r="Y1528" s="127"/>
      <c r="Z1528" s="126"/>
      <c r="AA1528" s="126"/>
      <c r="AB1528" s="126"/>
      <c r="AC1528" s="127"/>
      <c r="AD1528" s="126"/>
      <c r="AE1528" s="126"/>
      <c r="AF1528" s="126"/>
      <c r="AG1528" s="126"/>
      <c r="AH1528" s="128"/>
    </row>
    <row r="1529" spans="6:34" x14ac:dyDescent="0.25">
      <c r="F1529" s="67">
        <f t="shared" si="23"/>
        <v>1523</v>
      </c>
      <c r="G1529" s="131"/>
      <c r="H1529" s="130"/>
      <c r="I1529" s="130"/>
      <c r="J1529" s="130"/>
      <c r="K1529" s="126"/>
      <c r="L1529" s="126"/>
      <c r="M1529" s="126"/>
      <c r="N1529" s="126"/>
      <c r="O1529" s="128"/>
      <c r="P1529" s="126">
        <v>156</v>
      </c>
      <c r="Q1529" s="126"/>
      <c r="R1529" s="127"/>
      <c r="S1529" s="126"/>
      <c r="T1529" s="126"/>
      <c r="U1529" s="126"/>
      <c r="V1529" s="128"/>
      <c r="W1529" s="126"/>
      <c r="X1529" s="126"/>
      <c r="Y1529" s="127"/>
      <c r="Z1529" s="126"/>
      <c r="AA1529" s="126"/>
      <c r="AB1529" s="126"/>
      <c r="AC1529" s="127"/>
      <c r="AD1529" s="126"/>
      <c r="AE1529" s="126"/>
      <c r="AF1529" s="126"/>
      <c r="AG1529" s="126"/>
      <c r="AH1529" s="128"/>
    </row>
    <row r="1530" spans="6:34" x14ac:dyDescent="0.25">
      <c r="F1530" s="67">
        <f t="shared" si="23"/>
        <v>1524</v>
      </c>
      <c r="G1530" s="131"/>
      <c r="H1530" s="130"/>
      <c r="I1530" s="130"/>
      <c r="J1530" s="130"/>
      <c r="K1530" s="126"/>
      <c r="L1530" s="126"/>
      <c r="M1530" s="126"/>
      <c r="N1530" s="126"/>
      <c r="O1530" s="128"/>
      <c r="P1530" s="126">
        <v>156</v>
      </c>
      <c r="Q1530" s="126"/>
      <c r="R1530" s="127"/>
      <c r="S1530" s="126"/>
      <c r="T1530" s="126"/>
      <c r="U1530" s="126"/>
      <c r="V1530" s="128"/>
      <c r="W1530" s="126"/>
      <c r="X1530" s="126"/>
      <c r="Y1530" s="127"/>
      <c r="Z1530" s="126"/>
      <c r="AA1530" s="126"/>
      <c r="AB1530" s="126"/>
      <c r="AC1530" s="127"/>
      <c r="AD1530" s="126"/>
      <c r="AE1530" s="126"/>
      <c r="AF1530" s="126"/>
      <c r="AG1530" s="126"/>
      <c r="AH1530" s="128"/>
    </row>
    <row r="1531" spans="6:34" x14ac:dyDescent="0.25">
      <c r="F1531" s="67">
        <f t="shared" si="23"/>
        <v>1525</v>
      </c>
      <c r="G1531" s="131"/>
      <c r="H1531" s="130"/>
      <c r="I1531" s="130"/>
      <c r="J1531" s="130"/>
      <c r="K1531" s="126"/>
      <c r="L1531" s="126"/>
      <c r="M1531" s="126"/>
      <c r="N1531" s="126"/>
      <c r="O1531" s="128"/>
      <c r="P1531" s="126">
        <v>156</v>
      </c>
      <c r="Q1531" s="126"/>
      <c r="R1531" s="127"/>
      <c r="S1531" s="126"/>
      <c r="T1531" s="126"/>
      <c r="U1531" s="126"/>
      <c r="V1531" s="128"/>
      <c r="W1531" s="126"/>
      <c r="X1531" s="126"/>
      <c r="Y1531" s="127"/>
      <c r="Z1531" s="126"/>
      <c r="AA1531" s="126"/>
      <c r="AB1531" s="126"/>
      <c r="AC1531" s="127"/>
      <c r="AD1531" s="126"/>
      <c r="AE1531" s="126"/>
      <c r="AF1531" s="126"/>
      <c r="AG1531" s="126"/>
      <c r="AH1531" s="128"/>
    </row>
    <row r="1532" spans="6:34" x14ac:dyDescent="0.25">
      <c r="F1532" s="67">
        <f t="shared" si="23"/>
        <v>1526</v>
      </c>
      <c r="G1532" s="131"/>
      <c r="H1532" s="130"/>
      <c r="I1532" s="130"/>
      <c r="J1532" s="130"/>
      <c r="K1532" s="126"/>
      <c r="L1532" s="126"/>
      <c r="M1532" s="126"/>
      <c r="N1532" s="126"/>
      <c r="O1532" s="128"/>
      <c r="P1532" s="126">
        <v>156</v>
      </c>
      <c r="Q1532" s="126"/>
      <c r="R1532" s="127"/>
      <c r="S1532" s="126"/>
      <c r="T1532" s="126"/>
      <c r="U1532" s="126"/>
      <c r="V1532" s="128"/>
      <c r="W1532" s="126"/>
      <c r="X1532" s="126"/>
      <c r="Y1532" s="127"/>
      <c r="Z1532" s="126"/>
      <c r="AA1532" s="126"/>
      <c r="AB1532" s="126"/>
      <c r="AC1532" s="127"/>
      <c r="AD1532" s="126"/>
      <c r="AE1532" s="126"/>
      <c r="AF1532" s="126"/>
      <c r="AG1532" s="126"/>
      <c r="AH1532" s="128"/>
    </row>
    <row r="1533" spans="6:34" x14ac:dyDescent="0.25">
      <c r="F1533" s="67">
        <f t="shared" si="23"/>
        <v>1527</v>
      </c>
      <c r="G1533" s="131"/>
      <c r="H1533" s="130"/>
      <c r="I1533" s="130"/>
      <c r="J1533" s="130"/>
      <c r="K1533" s="126"/>
      <c r="L1533" s="126"/>
      <c r="M1533" s="126"/>
      <c r="N1533" s="126"/>
      <c r="O1533" s="128"/>
      <c r="P1533" s="126">
        <v>156</v>
      </c>
      <c r="Q1533" s="126"/>
      <c r="R1533" s="127"/>
      <c r="S1533" s="126"/>
      <c r="T1533" s="126"/>
      <c r="U1533" s="126"/>
      <c r="V1533" s="128"/>
      <c r="W1533" s="126"/>
      <c r="X1533" s="126"/>
      <c r="Y1533" s="127"/>
      <c r="Z1533" s="126"/>
      <c r="AA1533" s="126"/>
      <c r="AB1533" s="126"/>
      <c r="AC1533" s="127"/>
      <c r="AD1533" s="126"/>
      <c r="AE1533" s="126"/>
      <c r="AF1533" s="126"/>
      <c r="AG1533" s="126"/>
      <c r="AH1533" s="128"/>
    </row>
    <row r="1534" spans="6:34" x14ac:dyDescent="0.25">
      <c r="F1534" s="67">
        <f t="shared" si="23"/>
        <v>1528</v>
      </c>
      <c r="G1534" s="131"/>
      <c r="H1534" s="130"/>
      <c r="I1534" s="130"/>
      <c r="J1534" s="130"/>
      <c r="K1534" s="126"/>
      <c r="L1534" s="126"/>
      <c r="M1534" s="126"/>
      <c r="N1534" s="126"/>
      <c r="O1534" s="128"/>
      <c r="P1534" s="126">
        <v>156</v>
      </c>
      <c r="Q1534" s="126"/>
      <c r="R1534" s="127"/>
      <c r="S1534" s="126"/>
      <c r="T1534" s="126"/>
      <c r="U1534" s="126"/>
      <c r="V1534" s="128"/>
      <c r="W1534" s="126"/>
      <c r="X1534" s="126"/>
      <c r="Y1534" s="127"/>
      <c r="Z1534" s="126"/>
      <c r="AA1534" s="126"/>
      <c r="AB1534" s="126"/>
      <c r="AC1534" s="127"/>
      <c r="AD1534" s="126"/>
      <c r="AE1534" s="126"/>
      <c r="AF1534" s="126"/>
      <c r="AG1534" s="126"/>
      <c r="AH1534" s="128"/>
    </row>
    <row r="1535" spans="6:34" x14ac:dyDescent="0.25">
      <c r="F1535" s="67">
        <f t="shared" si="23"/>
        <v>1529</v>
      </c>
      <c r="G1535" s="131"/>
      <c r="H1535" s="130"/>
      <c r="I1535" s="130"/>
      <c r="J1535" s="130"/>
      <c r="K1535" s="126"/>
      <c r="L1535" s="126"/>
      <c r="M1535" s="126"/>
      <c r="N1535" s="126"/>
      <c r="O1535" s="128"/>
      <c r="P1535" s="126">
        <v>155</v>
      </c>
      <c r="Q1535" s="126"/>
      <c r="R1535" s="127"/>
      <c r="S1535" s="126"/>
      <c r="T1535" s="126"/>
      <c r="U1535" s="126"/>
      <c r="V1535" s="128"/>
      <c r="W1535" s="126"/>
      <c r="X1535" s="126"/>
      <c r="Y1535" s="127"/>
      <c r="Z1535" s="126"/>
      <c r="AA1535" s="126"/>
      <c r="AB1535" s="126"/>
      <c r="AC1535" s="127"/>
      <c r="AD1535" s="126"/>
      <c r="AE1535" s="126"/>
      <c r="AF1535" s="126"/>
      <c r="AG1535" s="126"/>
      <c r="AH1535" s="128"/>
    </row>
    <row r="1536" spans="6:34" x14ac:dyDescent="0.25">
      <c r="F1536" s="67">
        <f t="shared" si="23"/>
        <v>1530</v>
      </c>
      <c r="G1536" s="131"/>
      <c r="H1536" s="130"/>
      <c r="I1536" s="130"/>
      <c r="J1536" s="130"/>
      <c r="K1536" s="126"/>
      <c r="L1536" s="126"/>
      <c r="M1536" s="126"/>
      <c r="N1536" s="126"/>
      <c r="O1536" s="128"/>
      <c r="P1536" s="126">
        <v>155</v>
      </c>
      <c r="Q1536" s="126"/>
      <c r="R1536" s="127"/>
      <c r="S1536" s="126"/>
      <c r="T1536" s="126"/>
      <c r="U1536" s="126"/>
      <c r="V1536" s="128"/>
      <c r="W1536" s="126"/>
      <c r="X1536" s="126"/>
      <c r="Y1536" s="127"/>
      <c r="Z1536" s="126"/>
      <c r="AA1536" s="126"/>
      <c r="AB1536" s="126"/>
      <c r="AC1536" s="127"/>
      <c r="AD1536" s="126"/>
      <c r="AE1536" s="126"/>
      <c r="AF1536" s="126"/>
      <c r="AG1536" s="126"/>
      <c r="AH1536" s="128"/>
    </row>
    <row r="1537" spans="6:34" x14ac:dyDescent="0.25">
      <c r="F1537" s="67">
        <f t="shared" si="23"/>
        <v>1531</v>
      </c>
      <c r="G1537" s="131"/>
      <c r="H1537" s="130"/>
      <c r="I1537" s="130"/>
      <c r="J1537" s="130"/>
      <c r="K1537" s="126"/>
      <c r="L1537" s="126"/>
      <c r="M1537" s="126"/>
      <c r="N1537" s="126"/>
      <c r="O1537" s="128"/>
      <c r="P1537" s="126">
        <v>155</v>
      </c>
      <c r="Q1537" s="126"/>
      <c r="R1537" s="127"/>
      <c r="S1537" s="126"/>
      <c r="T1537" s="126"/>
      <c r="U1537" s="126"/>
      <c r="V1537" s="128"/>
      <c r="W1537" s="126"/>
      <c r="X1537" s="126"/>
      <c r="Y1537" s="127"/>
      <c r="Z1537" s="126"/>
      <c r="AA1537" s="126"/>
      <c r="AB1537" s="126"/>
      <c r="AC1537" s="127"/>
      <c r="AD1537" s="126"/>
      <c r="AE1537" s="126"/>
      <c r="AF1537" s="126"/>
      <c r="AG1537" s="126"/>
      <c r="AH1537" s="128"/>
    </row>
    <row r="1538" spans="6:34" x14ac:dyDescent="0.25">
      <c r="F1538" s="67">
        <f t="shared" si="23"/>
        <v>1532</v>
      </c>
      <c r="G1538" s="131"/>
      <c r="H1538" s="130"/>
      <c r="I1538" s="130"/>
      <c r="J1538" s="130"/>
      <c r="K1538" s="126"/>
      <c r="L1538" s="126"/>
      <c r="M1538" s="126"/>
      <c r="N1538" s="126"/>
      <c r="O1538" s="128"/>
      <c r="P1538" s="126">
        <v>155</v>
      </c>
      <c r="Q1538" s="126"/>
      <c r="R1538" s="127"/>
      <c r="S1538" s="126"/>
      <c r="T1538" s="126"/>
      <c r="U1538" s="126"/>
      <c r="V1538" s="128"/>
      <c r="W1538" s="126"/>
      <c r="X1538" s="126"/>
      <c r="Y1538" s="127"/>
      <c r="Z1538" s="126"/>
      <c r="AA1538" s="126"/>
      <c r="AB1538" s="126"/>
      <c r="AC1538" s="127"/>
      <c r="AD1538" s="126"/>
      <c r="AE1538" s="126"/>
      <c r="AF1538" s="126"/>
      <c r="AG1538" s="126"/>
      <c r="AH1538" s="128"/>
    </row>
    <row r="1539" spans="6:34" x14ac:dyDescent="0.25">
      <c r="F1539" s="67">
        <f t="shared" si="23"/>
        <v>1533</v>
      </c>
      <c r="G1539" s="131"/>
      <c r="H1539" s="130"/>
      <c r="I1539" s="130"/>
      <c r="J1539" s="130"/>
      <c r="K1539" s="126"/>
      <c r="L1539" s="126"/>
      <c r="M1539" s="126"/>
      <c r="N1539" s="126"/>
      <c r="O1539" s="128"/>
      <c r="P1539" s="126">
        <v>154</v>
      </c>
      <c r="Q1539" s="126"/>
      <c r="R1539" s="127"/>
      <c r="S1539" s="126"/>
      <c r="T1539" s="126"/>
      <c r="U1539" s="126"/>
      <c r="V1539" s="128"/>
      <c r="W1539" s="126"/>
      <c r="X1539" s="126"/>
      <c r="Y1539" s="127"/>
      <c r="Z1539" s="126"/>
      <c r="AA1539" s="126"/>
      <c r="AB1539" s="126"/>
      <c r="AC1539" s="127"/>
      <c r="AD1539" s="126"/>
      <c r="AE1539" s="126"/>
      <c r="AF1539" s="126"/>
      <c r="AG1539" s="126"/>
      <c r="AH1539" s="128"/>
    </row>
    <row r="1540" spans="6:34" x14ac:dyDescent="0.25">
      <c r="F1540" s="67">
        <f t="shared" si="23"/>
        <v>1534</v>
      </c>
      <c r="G1540" s="131"/>
      <c r="H1540" s="130"/>
      <c r="I1540" s="130"/>
      <c r="J1540" s="130"/>
      <c r="K1540" s="126"/>
      <c r="L1540" s="126"/>
      <c r="M1540" s="126"/>
      <c r="N1540" s="126"/>
      <c r="O1540" s="128"/>
      <c r="P1540" s="126">
        <v>154</v>
      </c>
      <c r="Q1540" s="126"/>
      <c r="R1540" s="127"/>
      <c r="S1540" s="126"/>
      <c r="T1540" s="126"/>
      <c r="U1540" s="126"/>
      <c r="V1540" s="128"/>
      <c r="W1540" s="126"/>
      <c r="X1540" s="126"/>
      <c r="Y1540" s="127"/>
      <c r="Z1540" s="126"/>
      <c r="AA1540" s="126"/>
      <c r="AB1540" s="126"/>
      <c r="AC1540" s="127"/>
      <c r="AD1540" s="126"/>
      <c r="AE1540" s="126"/>
      <c r="AF1540" s="126"/>
      <c r="AG1540" s="126"/>
      <c r="AH1540" s="128"/>
    </row>
    <row r="1541" spans="6:34" x14ac:dyDescent="0.25">
      <c r="F1541" s="67">
        <f t="shared" si="23"/>
        <v>1535</v>
      </c>
      <c r="G1541" s="131"/>
      <c r="H1541" s="130"/>
      <c r="I1541" s="130"/>
      <c r="J1541" s="130"/>
      <c r="K1541" s="126"/>
      <c r="L1541" s="126"/>
      <c r="M1541" s="126"/>
      <c r="N1541" s="126"/>
      <c r="O1541" s="128"/>
      <c r="P1541" s="126">
        <v>154</v>
      </c>
      <c r="Q1541" s="126"/>
      <c r="R1541" s="127"/>
      <c r="S1541" s="126"/>
      <c r="T1541" s="126"/>
      <c r="U1541" s="126"/>
      <c r="V1541" s="128"/>
      <c r="W1541" s="126"/>
      <c r="X1541" s="126"/>
      <c r="Y1541" s="127"/>
      <c r="Z1541" s="126"/>
      <c r="AA1541" s="126"/>
      <c r="AB1541" s="126"/>
      <c r="AC1541" s="127"/>
      <c r="AD1541" s="126"/>
      <c r="AE1541" s="126"/>
      <c r="AF1541" s="126"/>
      <c r="AG1541" s="126"/>
      <c r="AH1541" s="128"/>
    </row>
    <row r="1542" spans="6:34" x14ac:dyDescent="0.25">
      <c r="F1542" s="67">
        <f t="shared" si="23"/>
        <v>1536</v>
      </c>
      <c r="G1542" s="131"/>
      <c r="H1542" s="130"/>
      <c r="I1542" s="130"/>
      <c r="J1542" s="130"/>
      <c r="K1542" s="126"/>
      <c r="L1542" s="126"/>
      <c r="M1542" s="126"/>
      <c r="N1542" s="126"/>
      <c r="O1542" s="128"/>
      <c r="P1542" s="126">
        <v>153</v>
      </c>
      <c r="Q1542" s="126"/>
      <c r="R1542" s="127"/>
      <c r="S1542" s="126"/>
      <c r="T1542" s="126"/>
      <c r="U1542" s="126"/>
      <c r="V1542" s="128"/>
      <c r="W1542" s="126"/>
      <c r="X1542" s="126"/>
      <c r="Y1542" s="127"/>
      <c r="Z1542" s="126"/>
      <c r="AA1542" s="126"/>
      <c r="AB1542" s="126"/>
      <c r="AC1542" s="127"/>
      <c r="AD1542" s="126"/>
      <c r="AE1542" s="126"/>
      <c r="AF1542" s="126"/>
      <c r="AG1542" s="126"/>
      <c r="AH1542" s="128"/>
    </row>
    <row r="1543" spans="6:34" x14ac:dyDescent="0.25">
      <c r="F1543" s="67">
        <f t="shared" si="23"/>
        <v>1537</v>
      </c>
      <c r="G1543" s="131"/>
      <c r="H1543" s="130"/>
      <c r="I1543" s="130"/>
      <c r="J1543" s="130"/>
      <c r="K1543" s="126"/>
      <c r="L1543" s="126"/>
      <c r="M1543" s="126"/>
      <c r="N1543" s="126"/>
      <c r="O1543" s="128"/>
      <c r="P1543" s="126">
        <v>153</v>
      </c>
      <c r="Q1543" s="126"/>
      <c r="R1543" s="127"/>
      <c r="S1543" s="126"/>
      <c r="T1543" s="126"/>
      <c r="U1543" s="126"/>
      <c r="V1543" s="128"/>
      <c r="W1543" s="126"/>
      <c r="X1543" s="126"/>
      <c r="Y1543" s="127"/>
      <c r="Z1543" s="126"/>
      <c r="AA1543" s="126"/>
      <c r="AB1543" s="126"/>
      <c r="AC1543" s="127"/>
      <c r="AD1543" s="126"/>
      <c r="AE1543" s="126"/>
      <c r="AF1543" s="126"/>
      <c r="AG1543" s="126"/>
      <c r="AH1543" s="128"/>
    </row>
    <row r="1544" spans="6:34" x14ac:dyDescent="0.25">
      <c r="F1544" s="67">
        <f t="shared" si="23"/>
        <v>1538</v>
      </c>
      <c r="G1544" s="131"/>
      <c r="H1544" s="130"/>
      <c r="I1544" s="130"/>
      <c r="J1544" s="130"/>
      <c r="K1544" s="126"/>
      <c r="L1544" s="126"/>
      <c r="M1544" s="126"/>
      <c r="N1544" s="126"/>
      <c r="O1544" s="128"/>
      <c r="P1544" s="126">
        <v>152</v>
      </c>
      <c r="Q1544" s="126"/>
      <c r="R1544" s="127"/>
      <c r="S1544" s="126"/>
      <c r="T1544" s="126"/>
      <c r="U1544" s="126"/>
      <c r="V1544" s="128"/>
      <c r="W1544" s="126"/>
      <c r="X1544" s="126"/>
      <c r="Y1544" s="127"/>
      <c r="Z1544" s="126"/>
      <c r="AA1544" s="126"/>
      <c r="AB1544" s="126"/>
      <c r="AC1544" s="127"/>
      <c r="AD1544" s="126"/>
      <c r="AE1544" s="126"/>
      <c r="AF1544" s="126"/>
      <c r="AG1544" s="126"/>
      <c r="AH1544" s="128"/>
    </row>
    <row r="1545" spans="6:34" x14ac:dyDescent="0.25">
      <c r="F1545" s="67">
        <f t="shared" ref="F1545:F1608" si="24">F1544+1</f>
        <v>1539</v>
      </c>
      <c r="G1545" s="131"/>
      <c r="H1545" s="130"/>
      <c r="I1545" s="130"/>
      <c r="J1545" s="130"/>
      <c r="K1545" s="126"/>
      <c r="L1545" s="126"/>
      <c r="M1545" s="126"/>
      <c r="N1545" s="126"/>
      <c r="O1545" s="128"/>
      <c r="P1545" s="126">
        <v>152</v>
      </c>
      <c r="Q1545" s="126"/>
      <c r="R1545" s="127"/>
      <c r="S1545" s="126"/>
      <c r="T1545" s="126"/>
      <c r="U1545" s="126"/>
      <c r="V1545" s="128"/>
      <c r="W1545" s="126"/>
      <c r="X1545" s="126"/>
      <c r="Y1545" s="127"/>
      <c r="Z1545" s="126"/>
      <c r="AA1545" s="126"/>
      <c r="AB1545" s="126"/>
      <c r="AC1545" s="127"/>
      <c r="AD1545" s="126"/>
      <c r="AE1545" s="126"/>
      <c r="AF1545" s="126"/>
      <c r="AG1545" s="126"/>
      <c r="AH1545" s="128"/>
    </row>
    <row r="1546" spans="6:34" x14ac:dyDescent="0.25">
      <c r="F1546" s="67">
        <f t="shared" si="24"/>
        <v>1540</v>
      </c>
      <c r="G1546" s="131"/>
      <c r="H1546" s="130"/>
      <c r="I1546" s="130"/>
      <c r="J1546" s="130"/>
      <c r="K1546" s="126"/>
      <c r="L1546" s="126"/>
      <c r="M1546" s="126"/>
      <c r="N1546" s="126"/>
      <c r="O1546" s="128"/>
      <c r="P1546" s="126">
        <v>152</v>
      </c>
      <c r="Q1546" s="126"/>
      <c r="R1546" s="127"/>
      <c r="S1546" s="126"/>
      <c r="T1546" s="126"/>
      <c r="U1546" s="126"/>
      <c r="V1546" s="128"/>
      <c r="W1546" s="126"/>
      <c r="X1546" s="126"/>
      <c r="Y1546" s="127"/>
      <c r="Z1546" s="126"/>
      <c r="AA1546" s="126"/>
      <c r="AB1546" s="126"/>
      <c r="AC1546" s="127"/>
      <c r="AD1546" s="126"/>
      <c r="AE1546" s="126"/>
      <c r="AF1546" s="126"/>
      <c r="AG1546" s="126"/>
      <c r="AH1546" s="128"/>
    </row>
    <row r="1547" spans="6:34" x14ac:dyDescent="0.25">
      <c r="F1547" s="67">
        <f t="shared" si="24"/>
        <v>1541</v>
      </c>
      <c r="G1547" s="131"/>
      <c r="H1547" s="130"/>
      <c r="I1547" s="130"/>
      <c r="J1547" s="130"/>
      <c r="K1547" s="126"/>
      <c r="L1547" s="126"/>
      <c r="M1547" s="126"/>
      <c r="N1547" s="126"/>
      <c r="O1547" s="128"/>
      <c r="P1547" s="126">
        <v>152</v>
      </c>
      <c r="Q1547" s="126"/>
      <c r="R1547" s="127"/>
      <c r="S1547" s="126"/>
      <c r="T1547" s="126"/>
      <c r="U1547" s="126"/>
      <c r="V1547" s="128"/>
      <c r="W1547" s="126"/>
      <c r="X1547" s="126"/>
      <c r="Y1547" s="127"/>
      <c r="Z1547" s="126"/>
      <c r="AA1547" s="126"/>
      <c r="AB1547" s="126"/>
      <c r="AC1547" s="127"/>
      <c r="AD1547" s="126"/>
      <c r="AE1547" s="126"/>
      <c r="AF1547" s="126"/>
      <c r="AG1547" s="126"/>
      <c r="AH1547" s="128"/>
    </row>
    <row r="1548" spans="6:34" x14ac:dyDescent="0.25">
      <c r="F1548" s="67">
        <f t="shared" si="24"/>
        <v>1542</v>
      </c>
      <c r="G1548" s="131"/>
      <c r="H1548" s="130"/>
      <c r="I1548" s="130"/>
      <c r="J1548" s="130"/>
      <c r="K1548" s="126"/>
      <c r="L1548" s="126"/>
      <c r="M1548" s="126"/>
      <c r="N1548" s="126"/>
      <c r="O1548" s="128"/>
      <c r="P1548" s="126">
        <v>151</v>
      </c>
      <c r="Q1548" s="126"/>
      <c r="R1548" s="127"/>
      <c r="S1548" s="126"/>
      <c r="T1548" s="126"/>
      <c r="U1548" s="126"/>
      <c r="V1548" s="128"/>
      <c r="W1548" s="126"/>
      <c r="X1548" s="126"/>
      <c r="Y1548" s="127"/>
      <c r="Z1548" s="126"/>
      <c r="AA1548" s="126"/>
      <c r="AB1548" s="126"/>
      <c r="AC1548" s="127"/>
      <c r="AD1548" s="126"/>
      <c r="AE1548" s="126"/>
      <c r="AF1548" s="126"/>
      <c r="AG1548" s="126"/>
      <c r="AH1548" s="128"/>
    </row>
    <row r="1549" spans="6:34" x14ac:dyDescent="0.25">
      <c r="F1549" s="67">
        <f t="shared" si="24"/>
        <v>1543</v>
      </c>
      <c r="G1549" s="131"/>
      <c r="H1549" s="130"/>
      <c r="I1549" s="130"/>
      <c r="J1549" s="130"/>
      <c r="K1549" s="126"/>
      <c r="L1549" s="126"/>
      <c r="M1549" s="126"/>
      <c r="N1549" s="126"/>
      <c r="O1549" s="128"/>
      <c r="P1549" s="126">
        <v>151</v>
      </c>
      <c r="Q1549" s="126"/>
      <c r="R1549" s="127"/>
      <c r="S1549" s="126"/>
      <c r="T1549" s="126"/>
      <c r="U1549" s="126"/>
      <c r="V1549" s="128"/>
      <c r="W1549" s="126"/>
      <c r="X1549" s="126"/>
      <c r="Y1549" s="127"/>
      <c r="Z1549" s="126"/>
      <c r="AA1549" s="126"/>
      <c r="AB1549" s="126"/>
      <c r="AC1549" s="127"/>
      <c r="AD1549" s="126"/>
      <c r="AE1549" s="126"/>
      <c r="AF1549" s="126"/>
      <c r="AG1549" s="126"/>
      <c r="AH1549" s="128"/>
    </row>
    <row r="1550" spans="6:34" x14ac:dyDescent="0.25">
      <c r="F1550" s="67">
        <f t="shared" si="24"/>
        <v>1544</v>
      </c>
      <c r="G1550" s="131"/>
      <c r="H1550" s="130"/>
      <c r="I1550" s="130"/>
      <c r="J1550" s="130"/>
      <c r="K1550" s="126"/>
      <c r="L1550" s="126"/>
      <c r="M1550" s="126"/>
      <c r="N1550" s="126"/>
      <c r="O1550" s="128"/>
      <c r="P1550" s="126">
        <v>151</v>
      </c>
      <c r="Q1550" s="126"/>
      <c r="R1550" s="127"/>
      <c r="S1550" s="126"/>
      <c r="T1550" s="126"/>
      <c r="U1550" s="126"/>
      <c r="V1550" s="128"/>
      <c r="W1550" s="126"/>
      <c r="X1550" s="126"/>
      <c r="Y1550" s="127"/>
      <c r="Z1550" s="126"/>
      <c r="AA1550" s="126"/>
      <c r="AB1550" s="126"/>
      <c r="AC1550" s="127"/>
      <c r="AD1550" s="126"/>
      <c r="AE1550" s="126"/>
      <c r="AF1550" s="126"/>
      <c r="AG1550" s="126"/>
      <c r="AH1550" s="128"/>
    </row>
    <row r="1551" spans="6:34" x14ac:dyDescent="0.25">
      <c r="F1551" s="67">
        <f t="shared" si="24"/>
        <v>1545</v>
      </c>
      <c r="G1551" s="131"/>
      <c r="H1551" s="130"/>
      <c r="I1551" s="130"/>
      <c r="J1551" s="130"/>
      <c r="K1551" s="126"/>
      <c r="L1551" s="126"/>
      <c r="M1551" s="126"/>
      <c r="N1551" s="126"/>
      <c r="O1551" s="128"/>
      <c r="P1551" s="126">
        <v>151</v>
      </c>
      <c r="Q1551" s="126"/>
      <c r="R1551" s="127"/>
      <c r="S1551" s="126"/>
      <c r="T1551" s="126"/>
      <c r="U1551" s="126"/>
      <c r="V1551" s="128"/>
      <c r="W1551" s="126"/>
      <c r="X1551" s="126"/>
      <c r="Y1551" s="127"/>
      <c r="Z1551" s="126"/>
      <c r="AA1551" s="126"/>
      <c r="AB1551" s="126"/>
      <c r="AC1551" s="127"/>
      <c r="AD1551" s="126"/>
      <c r="AE1551" s="126"/>
      <c r="AF1551" s="126"/>
      <c r="AG1551" s="126"/>
      <c r="AH1551" s="128"/>
    </row>
    <row r="1552" spans="6:34" x14ac:dyDescent="0.25">
      <c r="F1552" s="67">
        <f t="shared" si="24"/>
        <v>1546</v>
      </c>
      <c r="G1552" s="131"/>
      <c r="H1552" s="130"/>
      <c r="I1552" s="130"/>
      <c r="J1552" s="130"/>
      <c r="K1552" s="126"/>
      <c r="L1552" s="126"/>
      <c r="M1552" s="126"/>
      <c r="N1552" s="126"/>
      <c r="O1552" s="128"/>
      <c r="P1552" s="126">
        <v>150</v>
      </c>
      <c r="Q1552" s="126"/>
      <c r="R1552" s="127"/>
      <c r="S1552" s="126"/>
      <c r="T1552" s="126"/>
      <c r="U1552" s="126"/>
      <c r="V1552" s="128"/>
      <c r="W1552" s="126"/>
      <c r="X1552" s="126"/>
      <c r="Y1552" s="127"/>
      <c r="Z1552" s="126"/>
      <c r="AA1552" s="126"/>
      <c r="AB1552" s="126"/>
      <c r="AC1552" s="127"/>
      <c r="AD1552" s="126"/>
      <c r="AE1552" s="126"/>
      <c r="AF1552" s="126"/>
      <c r="AG1552" s="126"/>
      <c r="AH1552" s="128"/>
    </row>
    <row r="1553" spans="6:34" x14ac:dyDescent="0.25">
      <c r="F1553" s="67">
        <f t="shared" si="24"/>
        <v>1547</v>
      </c>
      <c r="G1553" s="131"/>
      <c r="H1553" s="130"/>
      <c r="I1553" s="130"/>
      <c r="J1553" s="130"/>
      <c r="K1553" s="126"/>
      <c r="L1553" s="126"/>
      <c r="M1553" s="126"/>
      <c r="N1553" s="126"/>
      <c r="O1553" s="128"/>
      <c r="P1553" s="126">
        <v>150</v>
      </c>
      <c r="Q1553" s="126"/>
      <c r="R1553" s="127"/>
      <c r="S1553" s="126"/>
      <c r="T1553" s="126"/>
      <c r="U1553" s="126"/>
      <c r="V1553" s="128"/>
      <c r="W1553" s="126"/>
      <c r="X1553" s="126"/>
      <c r="Y1553" s="127"/>
      <c r="Z1553" s="126"/>
      <c r="AA1553" s="126"/>
      <c r="AB1553" s="126"/>
      <c r="AC1553" s="127"/>
      <c r="AD1553" s="126"/>
      <c r="AE1553" s="126"/>
      <c r="AF1553" s="126"/>
      <c r="AG1553" s="126"/>
      <c r="AH1553" s="128"/>
    </row>
    <row r="1554" spans="6:34" x14ac:dyDescent="0.25">
      <c r="F1554" s="67">
        <f t="shared" si="24"/>
        <v>1548</v>
      </c>
      <c r="G1554" s="131"/>
      <c r="H1554" s="130"/>
      <c r="I1554" s="130"/>
      <c r="J1554" s="130"/>
      <c r="K1554" s="126"/>
      <c r="L1554" s="126"/>
      <c r="M1554" s="126"/>
      <c r="N1554" s="126"/>
      <c r="O1554" s="128"/>
      <c r="P1554" s="126">
        <v>150</v>
      </c>
      <c r="Q1554" s="126"/>
      <c r="R1554" s="127"/>
      <c r="S1554" s="126"/>
      <c r="T1554" s="126"/>
      <c r="U1554" s="126"/>
      <c r="V1554" s="128"/>
      <c r="W1554" s="126"/>
      <c r="X1554" s="126"/>
      <c r="Y1554" s="127"/>
      <c r="Z1554" s="126"/>
      <c r="AA1554" s="126"/>
      <c r="AB1554" s="126"/>
      <c r="AC1554" s="127"/>
      <c r="AD1554" s="126"/>
      <c r="AE1554" s="126"/>
      <c r="AF1554" s="126"/>
      <c r="AG1554" s="126"/>
      <c r="AH1554" s="128"/>
    </row>
    <row r="1555" spans="6:34" x14ac:dyDescent="0.25">
      <c r="F1555" s="67">
        <f t="shared" si="24"/>
        <v>1549</v>
      </c>
      <c r="G1555" s="131"/>
      <c r="H1555" s="130"/>
      <c r="I1555" s="130"/>
      <c r="J1555" s="130"/>
      <c r="K1555" s="126"/>
      <c r="L1555" s="126"/>
      <c r="M1555" s="126"/>
      <c r="N1555" s="126"/>
      <c r="O1555" s="128"/>
      <c r="P1555" s="126">
        <v>149</v>
      </c>
      <c r="Q1555" s="126"/>
      <c r="R1555" s="127"/>
      <c r="S1555" s="126"/>
      <c r="T1555" s="126"/>
      <c r="U1555" s="126"/>
      <c r="V1555" s="128"/>
      <c r="W1555" s="126"/>
      <c r="X1555" s="126"/>
      <c r="Y1555" s="127"/>
      <c r="Z1555" s="126"/>
      <c r="AA1555" s="126"/>
      <c r="AB1555" s="126"/>
      <c r="AC1555" s="127"/>
      <c r="AD1555" s="126"/>
      <c r="AE1555" s="126"/>
      <c r="AF1555" s="126"/>
      <c r="AG1555" s="126"/>
      <c r="AH1555" s="128"/>
    </row>
    <row r="1556" spans="6:34" x14ac:dyDescent="0.25">
      <c r="F1556" s="67">
        <f t="shared" si="24"/>
        <v>1550</v>
      </c>
      <c r="G1556" s="131"/>
      <c r="H1556" s="130"/>
      <c r="I1556" s="130"/>
      <c r="J1556" s="130"/>
      <c r="K1556" s="126"/>
      <c r="L1556" s="126"/>
      <c r="M1556" s="126"/>
      <c r="N1556" s="126"/>
      <c r="O1556" s="128"/>
      <c r="P1556" s="126">
        <v>149</v>
      </c>
      <c r="Q1556" s="126"/>
      <c r="R1556" s="127"/>
      <c r="S1556" s="126"/>
      <c r="T1556" s="126"/>
      <c r="U1556" s="126"/>
      <c r="V1556" s="128"/>
      <c r="W1556" s="126"/>
      <c r="X1556" s="126"/>
      <c r="Y1556" s="127"/>
      <c r="Z1556" s="126"/>
      <c r="AA1556" s="126"/>
      <c r="AB1556" s="126"/>
      <c r="AC1556" s="127"/>
      <c r="AD1556" s="126"/>
      <c r="AE1556" s="126"/>
      <c r="AF1556" s="126"/>
      <c r="AG1556" s="126"/>
      <c r="AH1556" s="128"/>
    </row>
    <row r="1557" spans="6:34" x14ac:dyDescent="0.25">
      <c r="F1557" s="67">
        <f t="shared" si="24"/>
        <v>1551</v>
      </c>
      <c r="G1557" s="131"/>
      <c r="H1557" s="130"/>
      <c r="I1557" s="130"/>
      <c r="J1557" s="130"/>
      <c r="K1557" s="126"/>
      <c r="L1557" s="126"/>
      <c r="M1557" s="126"/>
      <c r="N1557" s="126"/>
      <c r="O1557" s="128"/>
      <c r="P1557" s="126">
        <v>148</v>
      </c>
      <c r="Q1557" s="126"/>
      <c r="R1557" s="127"/>
      <c r="S1557" s="126"/>
      <c r="T1557" s="126"/>
      <c r="U1557" s="126"/>
      <c r="V1557" s="128"/>
      <c r="W1557" s="126"/>
      <c r="X1557" s="126"/>
      <c r="Y1557" s="127"/>
      <c r="Z1557" s="126"/>
      <c r="AA1557" s="126"/>
      <c r="AB1557" s="126"/>
      <c r="AC1557" s="127"/>
      <c r="AD1557" s="126"/>
      <c r="AE1557" s="126"/>
      <c r="AF1557" s="126"/>
      <c r="AG1557" s="126"/>
      <c r="AH1557" s="128"/>
    </row>
    <row r="1558" spans="6:34" x14ac:dyDescent="0.25">
      <c r="F1558" s="67">
        <f t="shared" si="24"/>
        <v>1552</v>
      </c>
      <c r="G1558" s="131"/>
      <c r="H1558" s="130"/>
      <c r="I1558" s="130"/>
      <c r="J1558" s="130"/>
      <c r="K1558" s="126"/>
      <c r="L1558" s="126"/>
      <c r="M1558" s="126"/>
      <c r="N1558" s="126"/>
      <c r="O1558" s="128"/>
      <c r="P1558" s="126">
        <v>148</v>
      </c>
      <c r="Q1558" s="126"/>
      <c r="R1558" s="127"/>
      <c r="S1558" s="126"/>
      <c r="T1558" s="126"/>
      <c r="U1558" s="126"/>
      <c r="V1558" s="128"/>
      <c r="W1558" s="126"/>
      <c r="X1558" s="126"/>
      <c r="Y1558" s="127"/>
      <c r="Z1558" s="126"/>
      <c r="AA1558" s="126"/>
      <c r="AB1558" s="126"/>
      <c r="AC1558" s="127"/>
      <c r="AD1558" s="126"/>
      <c r="AE1558" s="126"/>
      <c r="AF1558" s="126"/>
      <c r="AG1558" s="126"/>
      <c r="AH1558" s="128"/>
    </row>
    <row r="1559" spans="6:34" x14ac:dyDescent="0.25">
      <c r="F1559" s="67">
        <f t="shared" si="24"/>
        <v>1553</v>
      </c>
      <c r="G1559" s="131"/>
      <c r="H1559" s="130"/>
      <c r="I1559" s="130"/>
      <c r="J1559" s="130"/>
      <c r="K1559" s="126"/>
      <c r="L1559" s="126"/>
      <c r="M1559" s="126"/>
      <c r="N1559" s="126"/>
      <c r="O1559" s="128"/>
      <c r="P1559" s="126">
        <v>148</v>
      </c>
      <c r="Q1559" s="126"/>
      <c r="R1559" s="127"/>
      <c r="S1559" s="126"/>
      <c r="T1559" s="126"/>
      <c r="U1559" s="126"/>
      <c r="V1559" s="128"/>
      <c r="W1559" s="126"/>
      <c r="X1559" s="126"/>
      <c r="Y1559" s="127"/>
      <c r="Z1559" s="126"/>
      <c r="AA1559" s="126"/>
      <c r="AB1559" s="126"/>
      <c r="AC1559" s="127"/>
      <c r="AD1559" s="126"/>
      <c r="AE1559" s="126"/>
      <c r="AF1559" s="126"/>
      <c r="AG1559" s="126"/>
      <c r="AH1559" s="128"/>
    </row>
    <row r="1560" spans="6:34" x14ac:dyDescent="0.25">
      <c r="F1560" s="67">
        <f t="shared" si="24"/>
        <v>1554</v>
      </c>
      <c r="G1560" s="131"/>
      <c r="H1560" s="130"/>
      <c r="I1560" s="130"/>
      <c r="J1560" s="130"/>
      <c r="K1560" s="126"/>
      <c r="L1560" s="126"/>
      <c r="M1560" s="126"/>
      <c r="N1560" s="126"/>
      <c r="O1560" s="128"/>
      <c r="P1560" s="126">
        <v>148</v>
      </c>
      <c r="Q1560" s="126"/>
      <c r="R1560" s="127"/>
      <c r="S1560" s="126"/>
      <c r="T1560" s="126"/>
      <c r="U1560" s="126"/>
      <c r="V1560" s="128"/>
      <c r="W1560" s="126"/>
      <c r="X1560" s="126"/>
      <c r="Y1560" s="127"/>
      <c r="Z1560" s="126"/>
      <c r="AA1560" s="126"/>
      <c r="AB1560" s="126"/>
      <c r="AC1560" s="127"/>
      <c r="AD1560" s="126"/>
      <c r="AE1560" s="126"/>
      <c r="AF1560" s="126"/>
      <c r="AG1560" s="126"/>
      <c r="AH1560" s="128"/>
    </row>
    <row r="1561" spans="6:34" x14ac:dyDescent="0.25">
      <c r="F1561" s="67">
        <f t="shared" si="24"/>
        <v>1555</v>
      </c>
      <c r="G1561" s="131"/>
      <c r="H1561" s="130"/>
      <c r="I1561" s="130"/>
      <c r="J1561" s="130"/>
      <c r="K1561" s="126"/>
      <c r="L1561" s="126"/>
      <c r="M1561" s="126"/>
      <c r="N1561" s="126"/>
      <c r="O1561" s="128"/>
      <c r="P1561" s="126">
        <v>147</v>
      </c>
      <c r="Q1561" s="126"/>
      <c r="R1561" s="127"/>
      <c r="S1561" s="126"/>
      <c r="T1561" s="126"/>
      <c r="U1561" s="126"/>
      <c r="V1561" s="128"/>
      <c r="W1561" s="126"/>
      <c r="X1561" s="126"/>
      <c r="Y1561" s="127"/>
      <c r="Z1561" s="126"/>
      <c r="AA1561" s="126"/>
      <c r="AB1561" s="126"/>
      <c r="AC1561" s="127"/>
      <c r="AD1561" s="126"/>
      <c r="AE1561" s="126"/>
      <c r="AF1561" s="126"/>
      <c r="AG1561" s="126"/>
      <c r="AH1561" s="128"/>
    </row>
    <row r="1562" spans="6:34" x14ac:dyDescent="0.25">
      <c r="F1562" s="67">
        <f t="shared" si="24"/>
        <v>1556</v>
      </c>
      <c r="G1562" s="131"/>
      <c r="H1562" s="130"/>
      <c r="I1562" s="130"/>
      <c r="J1562" s="130"/>
      <c r="K1562" s="126"/>
      <c r="L1562" s="126"/>
      <c r="M1562" s="126"/>
      <c r="N1562" s="126"/>
      <c r="O1562" s="128"/>
      <c r="P1562" s="126">
        <v>147</v>
      </c>
      <c r="Q1562" s="126"/>
      <c r="R1562" s="127"/>
      <c r="S1562" s="126"/>
      <c r="T1562" s="126"/>
      <c r="U1562" s="126"/>
      <c r="V1562" s="128"/>
      <c r="W1562" s="126"/>
      <c r="X1562" s="126"/>
      <c r="Y1562" s="127"/>
      <c r="Z1562" s="126"/>
      <c r="AA1562" s="126"/>
      <c r="AB1562" s="126"/>
      <c r="AC1562" s="127"/>
      <c r="AD1562" s="126"/>
      <c r="AE1562" s="126"/>
      <c r="AF1562" s="126"/>
      <c r="AG1562" s="126"/>
      <c r="AH1562" s="128"/>
    </row>
    <row r="1563" spans="6:34" x14ac:dyDescent="0.25">
      <c r="F1563" s="67">
        <f t="shared" si="24"/>
        <v>1557</v>
      </c>
      <c r="G1563" s="131"/>
      <c r="H1563" s="130"/>
      <c r="I1563" s="130"/>
      <c r="J1563" s="130"/>
      <c r="K1563" s="126"/>
      <c r="L1563" s="126"/>
      <c r="M1563" s="126"/>
      <c r="N1563" s="126"/>
      <c r="O1563" s="128"/>
      <c r="P1563" s="126">
        <v>147</v>
      </c>
      <c r="Q1563" s="126"/>
      <c r="R1563" s="127"/>
      <c r="S1563" s="126"/>
      <c r="T1563" s="126"/>
      <c r="U1563" s="126"/>
      <c r="V1563" s="128"/>
      <c r="W1563" s="126"/>
      <c r="X1563" s="126"/>
      <c r="Y1563" s="127"/>
      <c r="Z1563" s="126"/>
      <c r="AA1563" s="126"/>
      <c r="AB1563" s="126"/>
      <c r="AC1563" s="127"/>
      <c r="AD1563" s="126"/>
      <c r="AE1563" s="126"/>
      <c r="AF1563" s="126"/>
      <c r="AG1563" s="126"/>
      <c r="AH1563" s="128"/>
    </row>
    <row r="1564" spans="6:34" x14ac:dyDescent="0.25">
      <c r="F1564" s="67">
        <f t="shared" si="24"/>
        <v>1558</v>
      </c>
      <c r="G1564" s="131"/>
      <c r="H1564" s="130"/>
      <c r="I1564" s="130"/>
      <c r="J1564" s="130"/>
      <c r="K1564" s="126"/>
      <c r="L1564" s="126"/>
      <c r="M1564" s="126"/>
      <c r="N1564" s="126"/>
      <c r="O1564" s="128"/>
      <c r="P1564" s="126">
        <v>146</v>
      </c>
      <c r="Q1564" s="126"/>
      <c r="R1564" s="127"/>
      <c r="S1564" s="126"/>
      <c r="T1564" s="126"/>
      <c r="U1564" s="126"/>
      <c r="V1564" s="128"/>
      <c r="W1564" s="126"/>
      <c r="X1564" s="126"/>
      <c r="Y1564" s="127"/>
      <c r="Z1564" s="126"/>
      <c r="AA1564" s="126"/>
      <c r="AB1564" s="126"/>
      <c r="AC1564" s="127"/>
      <c r="AD1564" s="126"/>
      <c r="AE1564" s="126"/>
      <c r="AF1564" s="126"/>
      <c r="AG1564" s="126"/>
      <c r="AH1564" s="128"/>
    </row>
    <row r="1565" spans="6:34" x14ac:dyDescent="0.25">
      <c r="F1565" s="67">
        <f t="shared" si="24"/>
        <v>1559</v>
      </c>
      <c r="G1565" s="131"/>
      <c r="H1565" s="130"/>
      <c r="I1565" s="130"/>
      <c r="J1565" s="130"/>
      <c r="K1565" s="126"/>
      <c r="L1565" s="126"/>
      <c r="M1565" s="126"/>
      <c r="N1565" s="126"/>
      <c r="O1565" s="128"/>
      <c r="P1565" s="126">
        <v>146</v>
      </c>
      <c r="Q1565" s="126"/>
      <c r="R1565" s="127"/>
      <c r="S1565" s="126"/>
      <c r="T1565" s="126"/>
      <c r="U1565" s="126"/>
      <c r="V1565" s="128"/>
      <c r="W1565" s="126"/>
      <c r="X1565" s="126"/>
      <c r="Y1565" s="127"/>
      <c r="Z1565" s="126"/>
      <c r="AA1565" s="126"/>
      <c r="AB1565" s="126"/>
      <c r="AC1565" s="127"/>
      <c r="AD1565" s="126"/>
      <c r="AE1565" s="126"/>
      <c r="AF1565" s="126"/>
      <c r="AG1565" s="126"/>
      <c r="AH1565" s="128"/>
    </row>
    <row r="1566" spans="6:34" x14ac:dyDescent="0.25">
      <c r="F1566" s="67">
        <f t="shared" si="24"/>
        <v>1560</v>
      </c>
      <c r="G1566" s="131"/>
      <c r="H1566" s="130"/>
      <c r="I1566" s="130"/>
      <c r="J1566" s="130"/>
      <c r="K1566" s="126"/>
      <c r="L1566" s="126"/>
      <c r="M1566" s="126"/>
      <c r="N1566" s="126"/>
      <c r="O1566" s="128"/>
      <c r="P1566" s="126">
        <v>146</v>
      </c>
      <c r="Q1566" s="126"/>
      <c r="R1566" s="127"/>
      <c r="S1566" s="126"/>
      <c r="T1566" s="126"/>
      <c r="U1566" s="126"/>
      <c r="V1566" s="128"/>
      <c r="W1566" s="126"/>
      <c r="X1566" s="126"/>
      <c r="Y1566" s="127"/>
      <c r="Z1566" s="126"/>
      <c r="AA1566" s="126"/>
      <c r="AB1566" s="126"/>
      <c r="AC1566" s="127"/>
      <c r="AD1566" s="126"/>
      <c r="AE1566" s="126"/>
      <c r="AF1566" s="126"/>
      <c r="AG1566" s="126"/>
      <c r="AH1566" s="128"/>
    </row>
    <row r="1567" spans="6:34" x14ac:dyDescent="0.25">
      <c r="F1567" s="67">
        <f t="shared" si="24"/>
        <v>1561</v>
      </c>
      <c r="G1567" s="131"/>
      <c r="H1567" s="130"/>
      <c r="I1567" s="130"/>
      <c r="J1567" s="130"/>
      <c r="K1567" s="126"/>
      <c r="L1567" s="126"/>
      <c r="M1567" s="126"/>
      <c r="N1567" s="126"/>
      <c r="O1567" s="128"/>
      <c r="P1567" s="126">
        <v>146</v>
      </c>
      <c r="Q1567" s="126"/>
      <c r="R1567" s="127"/>
      <c r="S1567" s="126"/>
      <c r="T1567" s="126"/>
      <c r="U1567" s="126"/>
      <c r="V1567" s="128"/>
      <c r="W1567" s="126"/>
      <c r="X1567" s="126"/>
      <c r="Y1567" s="127"/>
      <c r="Z1567" s="126"/>
      <c r="AA1567" s="126"/>
      <c r="AB1567" s="126"/>
      <c r="AC1567" s="127"/>
      <c r="AD1567" s="126"/>
      <c r="AE1567" s="126"/>
      <c r="AF1567" s="126"/>
      <c r="AG1567" s="126"/>
      <c r="AH1567" s="128"/>
    </row>
    <row r="1568" spans="6:34" x14ac:dyDescent="0.25">
      <c r="F1568" s="67">
        <f t="shared" si="24"/>
        <v>1562</v>
      </c>
      <c r="G1568" s="131"/>
      <c r="H1568" s="130"/>
      <c r="I1568" s="130"/>
      <c r="J1568" s="130"/>
      <c r="K1568" s="126"/>
      <c r="L1568" s="126"/>
      <c r="M1568" s="126"/>
      <c r="N1568" s="126"/>
      <c r="O1568" s="128"/>
      <c r="P1568" s="126">
        <v>146</v>
      </c>
      <c r="Q1568" s="126"/>
      <c r="R1568" s="127"/>
      <c r="S1568" s="126"/>
      <c r="T1568" s="126"/>
      <c r="U1568" s="126"/>
      <c r="V1568" s="128"/>
      <c r="W1568" s="126"/>
      <c r="X1568" s="126"/>
      <c r="Y1568" s="127"/>
      <c r="Z1568" s="126"/>
      <c r="AA1568" s="126"/>
      <c r="AB1568" s="126"/>
      <c r="AC1568" s="127"/>
      <c r="AD1568" s="126"/>
      <c r="AE1568" s="126"/>
      <c r="AF1568" s="126"/>
      <c r="AG1568" s="126"/>
      <c r="AH1568" s="128"/>
    </row>
    <row r="1569" spans="6:34" x14ac:dyDescent="0.25">
      <c r="F1569" s="67">
        <f t="shared" si="24"/>
        <v>1563</v>
      </c>
      <c r="G1569" s="131"/>
      <c r="H1569" s="130"/>
      <c r="I1569" s="130"/>
      <c r="J1569" s="130"/>
      <c r="K1569" s="126"/>
      <c r="L1569" s="126"/>
      <c r="M1569" s="126"/>
      <c r="N1569" s="126"/>
      <c r="O1569" s="128"/>
      <c r="P1569" s="126">
        <v>146</v>
      </c>
      <c r="Q1569" s="126"/>
      <c r="R1569" s="127"/>
      <c r="S1569" s="126"/>
      <c r="T1569" s="126"/>
      <c r="U1569" s="126"/>
      <c r="V1569" s="128"/>
      <c r="W1569" s="126"/>
      <c r="X1569" s="126"/>
      <c r="Y1569" s="127"/>
      <c r="Z1569" s="126"/>
      <c r="AA1569" s="126"/>
      <c r="AB1569" s="126"/>
      <c r="AC1569" s="127"/>
      <c r="AD1569" s="126"/>
      <c r="AE1569" s="126"/>
      <c r="AF1569" s="126"/>
      <c r="AG1569" s="126"/>
      <c r="AH1569" s="128"/>
    </row>
    <row r="1570" spans="6:34" x14ac:dyDescent="0.25">
      <c r="F1570" s="67">
        <f t="shared" si="24"/>
        <v>1564</v>
      </c>
      <c r="G1570" s="131"/>
      <c r="H1570" s="130"/>
      <c r="I1570" s="130"/>
      <c r="J1570" s="130"/>
      <c r="K1570" s="126"/>
      <c r="L1570" s="126"/>
      <c r="M1570" s="126"/>
      <c r="N1570" s="126"/>
      <c r="O1570" s="128"/>
      <c r="P1570" s="126">
        <v>146</v>
      </c>
      <c r="Q1570" s="126"/>
      <c r="R1570" s="127"/>
      <c r="S1570" s="126"/>
      <c r="T1570" s="126"/>
      <c r="U1570" s="126"/>
      <c r="V1570" s="128"/>
      <c r="W1570" s="126"/>
      <c r="X1570" s="126"/>
      <c r="Y1570" s="127"/>
      <c r="Z1570" s="126"/>
      <c r="AA1570" s="126"/>
      <c r="AB1570" s="126"/>
      <c r="AC1570" s="127"/>
      <c r="AD1570" s="126"/>
      <c r="AE1570" s="126"/>
      <c r="AF1570" s="126"/>
      <c r="AG1570" s="126"/>
      <c r="AH1570" s="128"/>
    </row>
    <row r="1571" spans="6:34" x14ac:dyDescent="0.25">
      <c r="F1571" s="67">
        <f t="shared" si="24"/>
        <v>1565</v>
      </c>
      <c r="G1571" s="131"/>
      <c r="H1571" s="130"/>
      <c r="I1571" s="130"/>
      <c r="J1571" s="130"/>
      <c r="K1571" s="126"/>
      <c r="L1571" s="126"/>
      <c r="M1571" s="126"/>
      <c r="N1571" s="126"/>
      <c r="O1571" s="128"/>
      <c r="P1571" s="126">
        <v>145</v>
      </c>
      <c r="Q1571" s="126"/>
      <c r="R1571" s="127"/>
      <c r="S1571" s="126"/>
      <c r="T1571" s="126"/>
      <c r="U1571" s="126"/>
      <c r="V1571" s="128"/>
      <c r="W1571" s="126"/>
      <c r="X1571" s="126"/>
      <c r="Y1571" s="127"/>
      <c r="Z1571" s="126"/>
      <c r="AA1571" s="126"/>
      <c r="AB1571" s="126"/>
      <c r="AC1571" s="127"/>
      <c r="AD1571" s="126"/>
      <c r="AE1571" s="126"/>
      <c r="AF1571" s="126"/>
      <c r="AG1571" s="126"/>
      <c r="AH1571" s="128"/>
    </row>
    <row r="1572" spans="6:34" x14ac:dyDescent="0.25">
      <c r="F1572" s="67">
        <f t="shared" si="24"/>
        <v>1566</v>
      </c>
      <c r="G1572" s="131"/>
      <c r="H1572" s="130"/>
      <c r="I1572" s="130"/>
      <c r="J1572" s="130"/>
      <c r="K1572" s="126"/>
      <c r="L1572" s="126"/>
      <c r="M1572" s="126"/>
      <c r="N1572" s="126"/>
      <c r="O1572" s="128"/>
      <c r="P1572" s="126">
        <v>145</v>
      </c>
      <c r="Q1572" s="126"/>
      <c r="R1572" s="127"/>
      <c r="S1572" s="126"/>
      <c r="T1572" s="126"/>
      <c r="U1572" s="126"/>
      <c r="V1572" s="128"/>
      <c r="W1572" s="126"/>
      <c r="X1572" s="126"/>
      <c r="Y1572" s="127"/>
      <c r="Z1572" s="126"/>
      <c r="AA1572" s="126"/>
      <c r="AB1572" s="126"/>
      <c r="AC1572" s="127"/>
      <c r="AD1572" s="126"/>
      <c r="AE1572" s="126"/>
      <c r="AF1572" s="126"/>
      <c r="AG1572" s="126"/>
      <c r="AH1572" s="128"/>
    </row>
    <row r="1573" spans="6:34" x14ac:dyDescent="0.25">
      <c r="F1573" s="67">
        <f t="shared" si="24"/>
        <v>1567</v>
      </c>
      <c r="G1573" s="131"/>
      <c r="H1573" s="130"/>
      <c r="I1573" s="130"/>
      <c r="J1573" s="130"/>
      <c r="K1573" s="126"/>
      <c r="L1573" s="126"/>
      <c r="M1573" s="126"/>
      <c r="N1573" s="126"/>
      <c r="O1573" s="128"/>
      <c r="P1573" s="126">
        <v>145</v>
      </c>
      <c r="Q1573" s="126"/>
      <c r="R1573" s="127"/>
      <c r="S1573" s="126"/>
      <c r="T1573" s="126"/>
      <c r="U1573" s="126"/>
      <c r="V1573" s="128"/>
      <c r="W1573" s="126"/>
      <c r="X1573" s="126"/>
      <c r="Y1573" s="127"/>
      <c r="Z1573" s="126"/>
      <c r="AA1573" s="126"/>
      <c r="AB1573" s="126"/>
      <c r="AC1573" s="127"/>
      <c r="AD1573" s="126"/>
      <c r="AE1573" s="126"/>
      <c r="AF1573" s="126"/>
      <c r="AG1573" s="126"/>
      <c r="AH1573" s="128"/>
    </row>
    <row r="1574" spans="6:34" x14ac:dyDescent="0.25">
      <c r="F1574" s="67">
        <f t="shared" si="24"/>
        <v>1568</v>
      </c>
      <c r="G1574" s="131"/>
      <c r="H1574" s="130"/>
      <c r="I1574" s="130"/>
      <c r="J1574" s="130"/>
      <c r="K1574" s="126"/>
      <c r="L1574" s="126"/>
      <c r="M1574" s="126"/>
      <c r="N1574" s="126"/>
      <c r="O1574" s="128"/>
      <c r="P1574" s="126">
        <v>145</v>
      </c>
      <c r="Q1574" s="126"/>
      <c r="R1574" s="127"/>
      <c r="S1574" s="126"/>
      <c r="T1574" s="126"/>
      <c r="U1574" s="126"/>
      <c r="V1574" s="128"/>
      <c r="W1574" s="126"/>
      <c r="X1574" s="126"/>
      <c r="Y1574" s="127"/>
      <c r="Z1574" s="126"/>
      <c r="AA1574" s="126"/>
      <c r="AB1574" s="126"/>
      <c r="AC1574" s="127"/>
      <c r="AD1574" s="126"/>
      <c r="AE1574" s="126"/>
      <c r="AF1574" s="126"/>
      <c r="AG1574" s="126"/>
      <c r="AH1574" s="128"/>
    </row>
    <row r="1575" spans="6:34" x14ac:dyDescent="0.25">
      <c r="F1575" s="67">
        <f t="shared" si="24"/>
        <v>1569</v>
      </c>
      <c r="G1575" s="131"/>
      <c r="H1575" s="130"/>
      <c r="I1575" s="130"/>
      <c r="J1575" s="130"/>
      <c r="K1575" s="126"/>
      <c r="L1575" s="126"/>
      <c r="M1575" s="126"/>
      <c r="N1575" s="126"/>
      <c r="O1575" s="128"/>
      <c r="P1575" s="126">
        <v>145</v>
      </c>
      <c r="Q1575" s="126"/>
      <c r="R1575" s="127"/>
      <c r="S1575" s="126"/>
      <c r="T1575" s="126"/>
      <c r="U1575" s="126"/>
      <c r="V1575" s="128"/>
      <c r="W1575" s="126"/>
      <c r="X1575" s="126"/>
      <c r="Y1575" s="127"/>
      <c r="Z1575" s="126"/>
      <c r="AA1575" s="126"/>
      <c r="AB1575" s="126"/>
      <c r="AC1575" s="127"/>
      <c r="AD1575" s="126"/>
      <c r="AE1575" s="126"/>
      <c r="AF1575" s="126"/>
      <c r="AG1575" s="126"/>
      <c r="AH1575" s="128"/>
    </row>
    <row r="1576" spans="6:34" x14ac:dyDescent="0.25">
      <c r="F1576" s="67">
        <f t="shared" si="24"/>
        <v>1570</v>
      </c>
      <c r="G1576" s="131"/>
      <c r="H1576" s="130"/>
      <c r="I1576" s="130"/>
      <c r="J1576" s="130"/>
      <c r="K1576" s="126"/>
      <c r="L1576" s="126"/>
      <c r="M1576" s="126"/>
      <c r="N1576" s="126"/>
      <c r="O1576" s="128"/>
      <c r="P1576" s="126">
        <v>144</v>
      </c>
      <c r="Q1576" s="126"/>
      <c r="R1576" s="127"/>
      <c r="S1576" s="126"/>
      <c r="T1576" s="126"/>
      <c r="U1576" s="126"/>
      <c r="V1576" s="128"/>
      <c r="W1576" s="126"/>
      <c r="X1576" s="126"/>
      <c r="Y1576" s="127"/>
      <c r="Z1576" s="126"/>
      <c r="AA1576" s="126"/>
      <c r="AB1576" s="126"/>
      <c r="AC1576" s="127"/>
      <c r="AD1576" s="126"/>
      <c r="AE1576" s="126"/>
      <c r="AF1576" s="126"/>
      <c r="AG1576" s="126"/>
      <c r="AH1576" s="128"/>
    </row>
    <row r="1577" spans="6:34" x14ac:dyDescent="0.25">
      <c r="F1577" s="67">
        <f t="shared" si="24"/>
        <v>1571</v>
      </c>
      <c r="G1577" s="131"/>
      <c r="H1577" s="130"/>
      <c r="I1577" s="130"/>
      <c r="J1577" s="130"/>
      <c r="K1577" s="126"/>
      <c r="L1577" s="126"/>
      <c r="M1577" s="126"/>
      <c r="N1577" s="126"/>
      <c r="O1577" s="128"/>
      <c r="P1577" s="126">
        <v>143</v>
      </c>
      <c r="Q1577" s="126"/>
      <c r="R1577" s="127"/>
      <c r="S1577" s="126"/>
      <c r="T1577" s="126"/>
      <c r="U1577" s="126"/>
      <c r="V1577" s="128"/>
      <c r="W1577" s="126"/>
      <c r="X1577" s="126"/>
      <c r="Y1577" s="127"/>
      <c r="Z1577" s="126"/>
      <c r="AA1577" s="126"/>
      <c r="AB1577" s="126"/>
      <c r="AC1577" s="127"/>
      <c r="AD1577" s="126"/>
      <c r="AE1577" s="126"/>
      <c r="AF1577" s="126"/>
      <c r="AG1577" s="126"/>
      <c r="AH1577" s="128"/>
    </row>
    <row r="1578" spans="6:34" x14ac:dyDescent="0.25">
      <c r="F1578" s="67">
        <f t="shared" si="24"/>
        <v>1572</v>
      </c>
      <c r="G1578" s="131"/>
      <c r="H1578" s="130"/>
      <c r="I1578" s="130"/>
      <c r="J1578" s="130"/>
      <c r="K1578" s="126"/>
      <c r="L1578" s="126"/>
      <c r="M1578" s="126"/>
      <c r="N1578" s="126"/>
      <c r="O1578" s="128"/>
      <c r="P1578" s="126">
        <v>143</v>
      </c>
      <c r="Q1578" s="126"/>
      <c r="R1578" s="127"/>
      <c r="S1578" s="126"/>
      <c r="T1578" s="126"/>
      <c r="U1578" s="126"/>
      <c r="V1578" s="128"/>
      <c r="W1578" s="126"/>
      <c r="X1578" s="126"/>
      <c r="Y1578" s="127"/>
      <c r="Z1578" s="126"/>
      <c r="AA1578" s="126"/>
      <c r="AB1578" s="126"/>
      <c r="AC1578" s="127"/>
      <c r="AD1578" s="126"/>
      <c r="AE1578" s="126"/>
      <c r="AF1578" s="126"/>
      <c r="AG1578" s="126"/>
      <c r="AH1578" s="128"/>
    </row>
    <row r="1579" spans="6:34" x14ac:dyDescent="0.25">
      <c r="F1579" s="67">
        <f t="shared" si="24"/>
        <v>1573</v>
      </c>
      <c r="G1579" s="131"/>
      <c r="H1579" s="130"/>
      <c r="I1579" s="130"/>
      <c r="J1579" s="130"/>
      <c r="K1579" s="126"/>
      <c r="L1579" s="126"/>
      <c r="M1579" s="126"/>
      <c r="N1579" s="126"/>
      <c r="O1579" s="128"/>
      <c r="P1579" s="126">
        <v>142</v>
      </c>
      <c r="Q1579" s="126"/>
      <c r="R1579" s="127"/>
      <c r="S1579" s="126"/>
      <c r="T1579" s="126"/>
      <c r="U1579" s="126"/>
      <c r="V1579" s="128"/>
      <c r="W1579" s="126"/>
      <c r="X1579" s="126"/>
      <c r="Y1579" s="127"/>
      <c r="Z1579" s="126"/>
      <c r="AA1579" s="126"/>
      <c r="AB1579" s="126"/>
      <c r="AC1579" s="127"/>
      <c r="AD1579" s="126"/>
      <c r="AE1579" s="126"/>
      <c r="AF1579" s="126"/>
      <c r="AG1579" s="126"/>
      <c r="AH1579" s="128"/>
    </row>
    <row r="1580" spans="6:34" x14ac:dyDescent="0.25">
      <c r="F1580" s="67">
        <f t="shared" si="24"/>
        <v>1574</v>
      </c>
      <c r="G1580" s="131"/>
      <c r="H1580" s="130"/>
      <c r="I1580" s="130"/>
      <c r="J1580" s="130"/>
      <c r="K1580" s="126"/>
      <c r="L1580" s="126"/>
      <c r="M1580" s="126"/>
      <c r="N1580" s="126"/>
      <c r="O1580" s="128"/>
      <c r="P1580" s="126">
        <v>142</v>
      </c>
      <c r="Q1580" s="126"/>
      <c r="R1580" s="127"/>
      <c r="S1580" s="126"/>
      <c r="T1580" s="126"/>
      <c r="U1580" s="126"/>
      <c r="V1580" s="128"/>
      <c r="W1580" s="126"/>
      <c r="X1580" s="126"/>
      <c r="Y1580" s="127"/>
      <c r="Z1580" s="126"/>
      <c r="AA1580" s="126"/>
      <c r="AB1580" s="126"/>
      <c r="AC1580" s="127"/>
      <c r="AD1580" s="126"/>
      <c r="AE1580" s="126"/>
      <c r="AF1580" s="126"/>
      <c r="AG1580" s="126"/>
      <c r="AH1580" s="128"/>
    </row>
    <row r="1581" spans="6:34" x14ac:dyDescent="0.25">
      <c r="F1581" s="67">
        <f t="shared" si="24"/>
        <v>1575</v>
      </c>
      <c r="G1581" s="131"/>
      <c r="H1581" s="130"/>
      <c r="I1581" s="130"/>
      <c r="J1581" s="130"/>
      <c r="K1581" s="126"/>
      <c r="L1581" s="126"/>
      <c r="M1581" s="126"/>
      <c r="N1581" s="126"/>
      <c r="O1581" s="128"/>
      <c r="P1581" s="126">
        <v>142</v>
      </c>
      <c r="Q1581" s="126"/>
      <c r="R1581" s="127"/>
      <c r="S1581" s="126"/>
      <c r="T1581" s="126"/>
      <c r="U1581" s="126"/>
      <c r="V1581" s="128"/>
      <c r="W1581" s="126"/>
      <c r="X1581" s="126"/>
      <c r="Y1581" s="127"/>
      <c r="Z1581" s="126"/>
      <c r="AA1581" s="126"/>
      <c r="AB1581" s="126"/>
      <c r="AC1581" s="127"/>
      <c r="AD1581" s="126"/>
      <c r="AE1581" s="126"/>
      <c r="AF1581" s="126"/>
      <c r="AG1581" s="126"/>
      <c r="AH1581" s="128"/>
    </row>
    <row r="1582" spans="6:34" x14ac:dyDescent="0.25">
      <c r="F1582" s="67">
        <f t="shared" si="24"/>
        <v>1576</v>
      </c>
      <c r="G1582" s="131"/>
      <c r="H1582" s="130"/>
      <c r="I1582" s="130"/>
      <c r="J1582" s="130"/>
      <c r="K1582" s="126"/>
      <c r="L1582" s="126"/>
      <c r="M1582" s="126"/>
      <c r="N1582" s="126"/>
      <c r="O1582" s="128"/>
      <c r="P1582" s="126">
        <v>142</v>
      </c>
      <c r="Q1582" s="126"/>
      <c r="R1582" s="127"/>
      <c r="S1582" s="126"/>
      <c r="T1582" s="126"/>
      <c r="U1582" s="126"/>
      <c r="V1582" s="128"/>
      <c r="W1582" s="126"/>
      <c r="X1582" s="126"/>
      <c r="Y1582" s="127"/>
      <c r="Z1582" s="126"/>
      <c r="AA1582" s="126"/>
      <c r="AB1582" s="126"/>
      <c r="AC1582" s="127"/>
      <c r="AD1582" s="126"/>
      <c r="AE1582" s="126"/>
      <c r="AF1582" s="126"/>
      <c r="AG1582" s="126"/>
      <c r="AH1582" s="128"/>
    </row>
    <row r="1583" spans="6:34" x14ac:dyDescent="0.25">
      <c r="F1583" s="67">
        <f t="shared" si="24"/>
        <v>1577</v>
      </c>
      <c r="G1583" s="131"/>
      <c r="H1583" s="130"/>
      <c r="I1583" s="130"/>
      <c r="J1583" s="130"/>
      <c r="K1583" s="126"/>
      <c r="L1583" s="126"/>
      <c r="M1583" s="126"/>
      <c r="N1583" s="126"/>
      <c r="O1583" s="128"/>
      <c r="P1583" s="126">
        <v>142</v>
      </c>
      <c r="Q1583" s="126"/>
      <c r="R1583" s="127"/>
      <c r="S1583" s="126"/>
      <c r="T1583" s="126"/>
      <c r="U1583" s="126"/>
      <c r="V1583" s="128"/>
      <c r="W1583" s="126"/>
      <c r="X1583" s="126"/>
      <c r="Y1583" s="127"/>
      <c r="Z1583" s="126"/>
      <c r="AA1583" s="126"/>
      <c r="AB1583" s="126"/>
      <c r="AC1583" s="127"/>
      <c r="AD1583" s="126"/>
      <c r="AE1583" s="126"/>
      <c r="AF1583" s="126"/>
      <c r="AG1583" s="126"/>
      <c r="AH1583" s="128"/>
    </row>
    <row r="1584" spans="6:34" x14ac:dyDescent="0.25">
      <c r="F1584" s="67">
        <f t="shared" si="24"/>
        <v>1578</v>
      </c>
      <c r="G1584" s="131"/>
      <c r="H1584" s="130"/>
      <c r="I1584" s="130"/>
      <c r="J1584" s="130"/>
      <c r="K1584" s="126"/>
      <c r="L1584" s="126"/>
      <c r="M1584" s="126"/>
      <c r="N1584" s="126"/>
      <c r="O1584" s="128"/>
      <c r="P1584" s="126">
        <v>141</v>
      </c>
      <c r="Q1584" s="126"/>
      <c r="R1584" s="127"/>
      <c r="S1584" s="126"/>
      <c r="T1584" s="126"/>
      <c r="U1584" s="126"/>
      <c r="V1584" s="128"/>
      <c r="W1584" s="126"/>
      <c r="X1584" s="126"/>
      <c r="Y1584" s="127"/>
      <c r="Z1584" s="126"/>
      <c r="AA1584" s="126"/>
      <c r="AB1584" s="126"/>
      <c r="AC1584" s="127"/>
      <c r="AD1584" s="126"/>
      <c r="AE1584" s="126"/>
      <c r="AF1584" s="126"/>
      <c r="AG1584" s="126"/>
      <c r="AH1584" s="128"/>
    </row>
    <row r="1585" spans="6:34" x14ac:dyDescent="0.25">
      <c r="F1585" s="67">
        <f t="shared" si="24"/>
        <v>1579</v>
      </c>
      <c r="G1585" s="131"/>
      <c r="H1585" s="130"/>
      <c r="I1585" s="130"/>
      <c r="J1585" s="130"/>
      <c r="K1585" s="126"/>
      <c r="L1585" s="126"/>
      <c r="M1585" s="126"/>
      <c r="N1585" s="126"/>
      <c r="O1585" s="128"/>
      <c r="P1585" s="126">
        <v>141</v>
      </c>
      <c r="Q1585" s="126"/>
      <c r="R1585" s="127"/>
      <c r="S1585" s="126"/>
      <c r="T1585" s="126"/>
      <c r="U1585" s="126"/>
      <c r="V1585" s="128"/>
      <c r="W1585" s="126"/>
      <c r="X1585" s="126"/>
      <c r="Y1585" s="127"/>
      <c r="Z1585" s="126"/>
      <c r="AA1585" s="126"/>
      <c r="AB1585" s="126"/>
      <c r="AC1585" s="127"/>
      <c r="AD1585" s="126"/>
      <c r="AE1585" s="126"/>
      <c r="AF1585" s="126"/>
      <c r="AG1585" s="126"/>
      <c r="AH1585" s="128"/>
    </row>
    <row r="1586" spans="6:34" x14ac:dyDescent="0.25">
      <c r="F1586" s="67">
        <f t="shared" si="24"/>
        <v>1580</v>
      </c>
      <c r="G1586" s="131"/>
      <c r="H1586" s="130"/>
      <c r="I1586" s="130"/>
      <c r="J1586" s="130"/>
      <c r="K1586" s="126"/>
      <c r="L1586" s="126"/>
      <c r="M1586" s="126"/>
      <c r="N1586" s="126"/>
      <c r="O1586" s="128"/>
      <c r="P1586" s="126">
        <v>141</v>
      </c>
      <c r="Q1586" s="126"/>
      <c r="R1586" s="127"/>
      <c r="S1586" s="126"/>
      <c r="T1586" s="126"/>
      <c r="U1586" s="126"/>
      <c r="V1586" s="128"/>
      <c r="W1586" s="126"/>
      <c r="X1586" s="126"/>
      <c r="Y1586" s="127"/>
      <c r="Z1586" s="126"/>
      <c r="AA1586" s="126"/>
      <c r="AB1586" s="126"/>
      <c r="AC1586" s="127"/>
      <c r="AD1586" s="126"/>
      <c r="AE1586" s="126"/>
      <c r="AF1586" s="126"/>
      <c r="AG1586" s="126"/>
      <c r="AH1586" s="128"/>
    </row>
    <row r="1587" spans="6:34" x14ac:dyDescent="0.25">
      <c r="F1587" s="67">
        <f t="shared" si="24"/>
        <v>1581</v>
      </c>
      <c r="G1587" s="131"/>
      <c r="H1587" s="130"/>
      <c r="I1587" s="130"/>
      <c r="J1587" s="130"/>
      <c r="K1587" s="126"/>
      <c r="L1587" s="126"/>
      <c r="M1587" s="126"/>
      <c r="N1587" s="126"/>
      <c r="O1587" s="128"/>
      <c r="P1587" s="126">
        <v>141</v>
      </c>
      <c r="Q1587" s="126"/>
      <c r="R1587" s="127"/>
      <c r="S1587" s="126"/>
      <c r="T1587" s="126"/>
      <c r="U1587" s="126"/>
      <c r="V1587" s="128"/>
      <c r="W1587" s="126"/>
      <c r="X1587" s="126"/>
      <c r="Y1587" s="127"/>
      <c r="Z1587" s="126"/>
      <c r="AA1587" s="126"/>
      <c r="AB1587" s="126"/>
      <c r="AC1587" s="127"/>
      <c r="AD1587" s="126"/>
      <c r="AE1587" s="126"/>
      <c r="AF1587" s="126"/>
      <c r="AG1587" s="126"/>
      <c r="AH1587" s="128"/>
    </row>
    <row r="1588" spans="6:34" x14ac:dyDescent="0.25">
      <c r="F1588" s="67">
        <f t="shared" si="24"/>
        <v>1582</v>
      </c>
      <c r="G1588" s="131"/>
      <c r="H1588" s="130"/>
      <c r="I1588" s="130"/>
      <c r="J1588" s="130"/>
      <c r="K1588" s="126"/>
      <c r="L1588" s="126"/>
      <c r="M1588" s="126"/>
      <c r="N1588" s="126"/>
      <c r="O1588" s="128"/>
      <c r="P1588" s="126">
        <v>141</v>
      </c>
      <c r="Q1588" s="126"/>
      <c r="R1588" s="127"/>
      <c r="S1588" s="126"/>
      <c r="T1588" s="126"/>
      <c r="U1588" s="126"/>
      <c r="V1588" s="128"/>
      <c r="W1588" s="126"/>
      <c r="X1588" s="126"/>
      <c r="Y1588" s="127"/>
      <c r="Z1588" s="126"/>
      <c r="AA1588" s="126"/>
      <c r="AB1588" s="126"/>
      <c r="AC1588" s="127"/>
      <c r="AD1588" s="126"/>
      <c r="AE1588" s="126"/>
      <c r="AF1588" s="126"/>
      <c r="AG1588" s="126"/>
      <c r="AH1588" s="128"/>
    </row>
    <row r="1589" spans="6:34" x14ac:dyDescent="0.25">
      <c r="F1589" s="67">
        <f t="shared" si="24"/>
        <v>1583</v>
      </c>
      <c r="G1589" s="131"/>
      <c r="H1589" s="130"/>
      <c r="I1589" s="130"/>
      <c r="J1589" s="130"/>
      <c r="K1589" s="126"/>
      <c r="L1589" s="126"/>
      <c r="M1589" s="126"/>
      <c r="N1589" s="126"/>
      <c r="O1589" s="128"/>
      <c r="P1589" s="126">
        <v>140</v>
      </c>
      <c r="Q1589" s="126"/>
      <c r="R1589" s="127"/>
      <c r="S1589" s="126"/>
      <c r="T1589" s="126"/>
      <c r="U1589" s="126"/>
      <c r="V1589" s="128"/>
      <c r="W1589" s="126"/>
      <c r="X1589" s="126"/>
      <c r="Y1589" s="127"/>
      <c r="Z1589" s="126"/>
      <c r="AA1589" s="126"/>
      <c r="AB1589" s="126"/>
      <c r="AC1589" s="127"/>
      <c r="AD1589" s="126"/>
      <c r="AE1589" s="126"/>
      <c r="AF1589" s="126"/>
      <c r="AG1589" s="126"/>
      <c r="AH1589" s="128"/>
    </row>
    <row r="1590" spans="6:34" x14ac:dyDescent="0.25">
      <c r="F1590" s="67">
        <f t="shared" si="24"/>
        <v>1584</v>
      </c>
      <c r="G1590" s="131"/>
      <c r="H1590" s="130"/>
      <c r="I1590" s="130"/>
      <c r="J1590" s="130"/>
      <c r="K1590" s="126"/>
      <c r="L1590" s="126"/>
      <c r="M1590" s="126"/>
      <c r="N1590" s="126"/>
      <c r="O1590" s="128"/>
      <c r="P1590" s="126">
        <v>140</v>
      </c>
      <c r="Q1590" s="126"/>
      <c r="R1590" s="127"/>
      <c r="S1590" s="126"/>
      <c r="T1590" s="126"/>
      <c r="U1590" s="126"/>
      <c r="V1590" s="128"/>
      <c r="W1590" s="126"/>
      <c r="X1590" s="126"/>
      <c r="Y1590" s="127"/>
      <c r="Z1590" s="126"/>
      <c r="AA1590" s="126"/>
      <c r="AB1590" s="126"/>
      <c r="AC1590" s="127"/>
      <c r="AD1590" s="126"/>
      <c r="AE1590" s="126"/>
      <c r="AF1590" s="126"/>
      <c r="AG1590" s="126"/>
      <c r="AH1590" s="128"/>
    </row>
    <row r="1591" spans="6:34" x14ac:dyDescent="0.25">
      <c r="F1591" s="67">
        <f t="shared" si="24"/>
        <v>1585</v>
      </c>
      <c r="G1591" s="131"/>
      <c r="H1591" s="130"/>
      <c r="I1591" s="130"/>
      <c r="J1591" s="130"/>
      <c r="K1591" s="126"/>
      <c r="L1591" s="126"/>
      <c r="M1591" s="126"/>
      <c r="N1591" s="126"/>
      <c r="O1591" s="128"/>
      <c r="P1591" s="126">
        <v>140</v>
      </c>
      <c r="Q1591" s="126"/>
      <c r="R1591" s="127"/>
      <c r="S1591" s="126"/>
      <c r="T1591" s="126"/>
      <c r="U1591" s="126"/>
      <c r="V1591" s="128"/>
      <c r="W1591" s="126"/>
      <c r="X1591" s="126"/>
      <c r="Y1591" s="127"/>
      <c r="Z1591" s="126"/>
      <c r="AA1591" s="126"/>
      <c r="AB1591" s="126"/>
      <c r="AC1591" s="127"/>
      <c r="AD1591" s="126"/>
      <c r="AE1591" s="126"/>
      <c r="AF1591" s="126"/>
      <c r="AG1591" s="126"/>
      <c r="AH1591" s="128"/>
    </row>
    <row r="1592" spans="6:34" x14ac:dyDescent="0.25">
      <c r="F1592" s="67">
        <f t="shared" si="24"/>
        <v>1586</v>
      </c>
      <c r="G1592" s="131"/>
      <c r="H1592" s="130"/>
      <c r="I1592" s="130"/>
      <c r="J1592" s="130"/>
      <c r="K1592" s="126"/>
      <c r="L1592" s="126"/>
      <c r="M1592" s="126"/>
      <c r="N1592" s="126"/>
      <c r="O1592" s="128"/>
      <c r="P1592" s="126">
        <v>140</v>
      </c>
      <c r="Q1592" s="126"/>
      <c r="R1592" s="127"/>
      <c r="S1592" s="126"/>
      <c r="T1592" s="126"/>
      <c r="U1592" s="126"/>
      <c r="V1592" s="128"/>
      <c r="W1592" s="126"/>
      <c r="X1592" s="126"/>
      <c r="Y1592" s="127"/>
      <c r="Z1592" s="126"/>
      <c r="AA1592" s="126"/>
      <c r="AB1592" s="126"/>
      <c r="AC1592" s="127"/>
      <c r="AD1592" s="126"/>
      <c r="AE1592" s="126"/>
      <c r="AF1592" s="126"/>
      <c r="AG1592" s="126"/>
      <c r="AH1592" s="128"/>
    </row>
    <row r="1593" spans="6:34" x14ac:dyDescent="0.25">
      <c r="F1593" s="67">
        <f t="shared" si="24"/>
        <v>1587</v>
      </c>
      <c r="G1593" s="131"/>
      <c r="H1593" s="130"/>
      <c r="I1593" s="130"/>
      <c r="J1593" s="130"/>
      <c r="K1593" s="126"/>
      <c r="L1593" s="126"/>
      <c r="M1593" s="126"/>
      <c r="N1593" s="126"/>
      <c r="O1593" s="128"/>
      <c r="P1593" s="126">
        <v>140</v>
      </c>
      <c r="Q1593" s="126"/>
      <c r="R1593" s="127"/>
      <c r="S1593" s="126"/>
      <c r="T1593" s="126"/>
      <c r="U1593" s="126"/>
      <c r="V1593" s="128"/>
      <c r="W1593" s="126"/>
      <c r="X1593" s="126"/>
      <c r="Y1593" s="127"/>
      <c r="Z1593" s="126"/>
      <c r="AA1593" s="126"/>
      <c r="AB1593" s="126"/>
      <c r="AC1593" s="127"/>
      <c r="AD1593" s="126"/>
      <c r="AE1593" s="126"/>
      <c r="AF1593" s="126"/>
      <c r="AG1593" s="126"/>
      <c r="AH1593" s="128"/>
    </row>
    <row r="1594" spans="6:34" x14ac:dyDescent="0.25">
      <c r="F1594" s="67">
        <f t="shared" si="24"/>
        <v>1588</v>
      </c>
      <c r="G1594" s="131"/>
      <c r="H1594" s="130"/>
      <c r="I1594" s="130"/>
      <c r="J1594" s="130"/>
      <c r="K1594" s="126"/>
      <c r="L1594" s="126"/>
      <c r="M1594" s="126"/>
      <c r="N1594" s="126"/>
      <c r="O1594" s="128"/>
      <c r="P1594" s="126">
        <v>140</v>
      </c>
      <c r="Q1594" s="126"/>
      <c r="R1594" s="127"/>
      <c r="S1594" s="126"/>
      <c r="T1594" s="126"/>
      <c r="U1594" s="126"/>
      <c r="V1594" s="128"/>
      <c r="W1594" s="126"/>
      <c r="X1594" s="126"/>
      <c r="Y1594" s="127"/>
      <c r="Z1594" s="126"/>
      <c r="AA1594" s="126"/>
      <c r="AB1594" s="126"/>
      <c r="AC1594" s="127"/>
      <c r="AD1594" s="126"/>
      <c r="AE1594" s="126"/>
      <c r="AF1594" s="126"/>
      <c r="AG1594" s="126"/>
      <c r="AH1594" s="128"/>
    </row>
    <row r="1595" spans="6:34" x14ac:dyDescent="0.25">
      <c r="F1595" s="67">
        <f t="shared" si="24"/>
        <v>1589</v>
      </c>
      <c r="G1595" s="131"/>
      <c r="H1595" s="130"/>
      <c r="I1595" s="130"/>
      <c r="J1595" s="130"/>
      <c r="K1595" s="126"/>
      <c r="L1595" s="126"/>
      <c r="M1595" s="126"/>
      <c r="N1595" s="126"/>
      <c r="O1595" s="128"/>
      <c r="P1595" s="126">
        <v>140</v>
      </c>
      <c r="Q1595" s="126"/>
      <c r="R1595" s="127"/>
      <c r="S1595" s="126"/>
      <c r="T1595" s="126"/>
      <c r="U1595" s="126"/>
      <c r="V1595" s="128"/>
      <c r="W1595" s="126"/>
      <c r="X1595" s="126"/>
      <c r="Y1595" s="127"/>
      <c r="Z1595" s="126"/>
      <c r="AA1595" s="126"/>
      <c r="AB1595" s="126"/>
      <c r="AC1595" s="127"/>
      <c r="AD1595" s="126"/>
      <c r="AE1595" s="126"/>
      <c r="AF1595" s="126"/>
      <c r="AG1595" s="126"/>
      <c r="AH1595" s="128"/>
    </row>
    <row r="1596" spans="6:34" x14ac:dyDescent="0.25">
      <c r="F1596" s="67">
        <f t="shared" si="24"/>
        <v>1590</v>
      </c>
      <c r="G1596" s="131"/>
      <c r="H1596" s="130"/>
      <c r="I1596" s="130"/>
      <c r="J1596" s="130"/>
      <c r="K1596" s="126"/>
      <c r="L1596" s="126"/>
      <c r="M1596" s="126"/>
      <c r="N1596" s="126"/>
      <c r="O1596" s="128"/>
      <c r="P1596" s="126">
        <v>140</v>
      </c>
      <c r="Q1596" s="126"/>
      <c r="R1596" s="127"/>
      <c r="S1596" s="126"/>
      <c r="T1596" s="126"/>
      <c r="U1596" s="126"/>
      <c r="V1596" s="128"/>
      <c r="W1596" s="126"/>
      <c r="X1596" s="126"/>
      <c r="Y1596" s="127"/>
      <c r="Z1596" s="126"/>
      <c r="AA1596" s="126"/>
      <c r="AB1596" s="126"/>
      <c r="AC1596" s="127"/>
      <c r="AD1596" s="126"/>
      <c r="AE1596" s="126"/>
      <c r="AF1596" s="126"/>
      <c r="AG1596" s="126"/>
      <c r="AH1596" s="128"/>
    </row>
    <row r="1597" spans="6:34" x14ac:dyDescent="0.25">
      <c r="F1597" s="67">
        <f t="shared" si="24"/>
        <v>1591</v>
      </c>
      <c r="G1597" s="131"/>
      <c r="H1597" s="130"/>
      <c r="I1597" s="130"/>
      <c r="J1597" s="130"/>
      <c r="K1597" s="126"/>
      <c r="L1597" s="126"/>
      <c r="M1597" s="126"/>
      <c r="N1597" s="126"/>
      <c r="O1597" s="128"/>
      <c r="P1597" s="126">
        <v>139</v>
      </c>
      <c r="Q1597" s="126"/>
      <c r="R1597" s="127"/>
      <c r="S1597" s="126"/>
      <c r="T1597" s="126"/>
      <c r="U1597" s="126"/>
      <c r="V1597" s="128"/>
      <c r="W1597" s="126"/>
      <c r="X1597" s="126"/>
      <c r="Y1597" s="127"/>
      <c r="Z1597" s="126"/>
      <c r="AA1597" s="126"/>
      <c r="AB1597" s="126"/>
      <c r="AC1597" s="127"/>
      <c r="AD1597" s="126"/>
      <c r="AE1597" s="126"/>
      <c r="AF1597" s="126"/>
      <c r="AG1597" s="126"/>
      <c r="AH1597" s="128"/>
    </row>
    <row r="1598" spans="6:34" x14ac:dyDescent="0.25">
      <c r="F1598" s="67">
        <f t="shared" si="24"/>
        <v>1592</v>
      </c>
      <c r="G1598" s="131"/>
      <c r="H1598" s="130"/>
      <c r="I1598" s="130"/>
      <c r="J1598" s="130"/>
      <c r="K1598" s="126"/>
      <c r="L1598" s="126"/>
      <c r="M1598" s="126"/>
      <c r="N1598" s="126"/>
      <c r="O1598" s="128"/>
      <c r="P1598" s="126">
        <v>139</v>
      </c>
      <c r="Q1598" s="126"/>
      <c r="R1598" s="127"/>
      <c r="S1598" s="126"/>
      <c r="T1598" s="126"/>
      <c r="U1598" s="126"/>
      <c r="V1598" s="128"/>
      <c r="W1598" s="126"/>
      <c r="X1598" s="126"/>
      <c r="Y1598" s="127"/>
      <c r="Z1598" s="126"/>
      <c r="AA1598" s="126"/>
      <c r="AB1598" s="126"/>
      <c r="AC1598" s="127"/>
      <c r="AD1598" s="126"/>
      <c r="AE1598" s="126"/>
      <c r="AF1598" s="126"/>
      <c r="AG1598" s="126"/>
      <c r="AH1598" s="128"/>
    </row>
    <row r="1599" spans="6:34" x14ac:dyDescent="0.25">
      <c r="F1599" s="67">
        <f t="shared" si="24"/>
        <v>1593</v>
      </c>
      <c r="G1599" s="131"/>
      <c r="H1599" s="130"/>
      <c r="I1599" s="130"/>
      <c r="J1599" s="130"/>
      <c r="K1599" s="126"/>
      <c r="L1599" s="126"/>
      <c r="M1599" s="126"/>
      <c r="N1599" s="126"/>
      <c r="O1599" s="128"/>
      <c r="P1599" s="126">
        <v>139</v>
      </c>
      <c r="Q1599" s="126"/>
      <c r="R1599" s="127"/>
      <c r="S1599" s="126"/>
      <c r="T1599" s="126"/>
      <c r="U1599" s="126"/>
      <c r="V1599" s="128"/>
      <c r="W1599" s="126"/>
      <c r="X1599" s="126"/>
      <c r="Y1599" s="127"/>
      <c r="Z1599" s="126"/>
      <c r="AA1599" s="126"/>
      <c r="AB1599" s="126"/>
      <c r="AC1599" s="127"/>
      <c r="AD1599" s="126"/>
      <c r="AE1599" s="126"/>
      <c r="AF1599" s="126"/>
      <c r="AG1599" s="126"/>
      <c r="AH1599" s="128"/>
    </row>
    <row r="1600" spans="6:34" x14ac:dyDescent="0.25">
      <c r="F1600" s="67">
        <f t="shared" si="24"/>
        <v>1594</v>
      </c>
      <c r="G1600" s="131"/>
      <c r="H1600" s="130"/>
      <c r="I1600" s="130"/>
      <c r="J1600" s="130"/>
      <c r="K1600" s="126"/>
      <c r="L1600" s="126"/>
      <c r="M1600" s="126"/>
      <c r="N1600" s="126"/>
      <c r="O1600" s="128"/>
      <c r="P1600" s="126">
        <v>139</v>
      </c>
      <c r="Q1600" s="126"/>
      <c r="R1600" s="127"/>
      <c r="S1600" s="126"/>
      <c r="T1600" s="126"/>
      <c r="U1600" s="126"/>
      <c r="V1600" s="128"/>
      <c r="W1600" s="126"/>
      <c r="X1600" s="126"/>
      <c r="Y1600" s="127"/>
      <c r="Z1600" s="126"/>
      <c r="AA1600" s="126"/>
      <c r="AB1600" s="126"/>
      <c r="AC1600" s="127"/>
      <c r="AD1600" s="126"/>
      <c r="AE1600" s="126"/>
      <c r="AF1600" s="126"/>
      <c r="AG1600" s="126"/>
      <c r="AH1600" s="128"/>
    </row>
    <row r="1601" spans="6:34" x14ac:dyDescent="0.25">
      <c r="F1601" s="67">
        <f t="shared" si="24"/>
        <v>1595</v>
      </c>
      <c r="G1601" s="131"/>
      <c r="H1601" s="130"/>
      <c r="I1601" s="130"/>
      <c r="J1601" s="130"/>
      <c r="K1601" s="126"/>
      <c r="L1601" s="126"/>
      <c r="M1601" s="126"/>
      <c r="N1601" s="126"/>
      <c r="O1601" s="128"/>
      <c r="P1601" s="126">
        <v>138</v>
      </c>
      <c r="Q1601" s="126"/>
      <c r="R1601" s="127"/>
      <c r="S1601" s="126"/>
      <c r="T1601" s="126"/>
      <c r="U1601" s="126"/>
      <c r="V1601" s="128"/>
      <c r="W1601" s="126"/>
      <c r="X1601" s="126"/>
      <c r="Y1601" s="127"/>
      <c r="Z1601" s="126"/>
      <c r="AA1601" s="126"/>
      <c r="AB1601" s="126"/>
      <c r="AC1601" s="127"/>
      <c r="AD1601" s="126"/>
      <c r="AE1601" s="126"/>
      <c r="AF1601" s="126"/>
      <c r="AG1601" s="126"/>
      <c r="AH1601" s="128"/>
    </row>
    <row r="1602" spans="6:34" x14ac:dyDescent="0.25">
      <c r="F1602" s="67">
        <f t="shared" si="24"/>
        <v>1596</v>
      </c>
      <c r="G1602" s="131"/>
      <c r="H1602" s="130"/>
      <c r="I1602" s="130"/>
      <c r="J1602" s="130"/>
      <c r="K1602" s="126"/>
      <c r="L1602" s="126"/>
      <c r="M1602" s="126"/>
      <c r="N1602" s="126"/>
      <c r="O1602" s="128"/>
      <c r="P1602" s="126">
        <v>138</v>
      </c>
      <c r="Q1602" s="126"/>
      <c r="R1602" s="127"/>
      <c r="S1602" s="126"/>
      <c r="T1602" s="126"/>
      <c r="U1602" s="126"/>
      <c r="V1602" s="128"/>
      <c r="W1602" s="126"/>
      <c r="X1602" s="126"/>
      <c r="Y1602" s="127"/>
      <c r="Z1602" s="126"/>
      <c r="AA1602" s="126"/>
      <c r="AB1602" s="126"/>
      <c r="AC1602" s="127"/>
      <c r="AD1602" s="126"/>
      <c r="AE1602" s="126"/>
      <c r="AF1602" s="126"/>
      <c r="AG1602" s="126"/>
      <c r="AH1602" s="128"/>
    </row>
    <row r="1603" spans="6:34" x14ac:dyDescent="0.25">
      <c r="F1603" s="67">
        <f t="shared" si="24"/>
        <v>1597</v>
      </c>
      <c r="G1603" s="131"/>
      <c r="H1603" s="130"/>
      <c r="I1603" s="130"/>
      <c r="J1603" s="130"/>
      <c r="K1603" s="126"/>
      <c r="L1603" s="126"/>
      <c r="M1603" s="126"/>
      <c r="N1603" s="126"/>
      <c r="O1603" s="128"/>
      <c r="P1603" s="126">
        <v>137</v>
      </c>
      <c r="Q1603" s="126"/>
      <c r="R1603" s="127"/>
      <c r="S1603" s="126"/>
      <c r="T1603" s="126"/>
      <c r="U1603" s="126"/>
      <c r="V1603" s="128"/>
      <c r="W1603" s="126"/>
      <c r="X1603" s="126"/>
      <c r="Y1603" s="127"/>
      <c r="Z1603" s="126"/>
      <c r="AA1603" s="126"/>
      <c r="AB1603" s="126"/>
      <c r="AC1603" s="127"/>
      <c r="AD1603" s="126"/>
      <c r="AE1603" s="126"/>
      <c r="AF1603" s="126"/>
      <c r="AG1603" s="126"/>
      <c r="AH1603" s="128"/>
    </row>
    <row r="1604" spans="6:34" x14ac:dyDescent="0.25">
      <c r="F1604" s="67">
        <f t="shared" si="24"/>
        <v>1598</v>
      </c>
      <c r="G1604" s="131"/>
      <c r="H1604" s="130"/>
      <c r="I1604" s="130"/>
      <c r="J1604" s="130"/>
      <c r="K1604" s="126"/>
      <c r="L1604" s="126"/>
      <c r="M1604" s="126"/>
      <c r="N1604" s="126"/>
      <c r="O1604" s="128"/>
      <c r="P1604" s="126">
        <v>137</v>
      </c>
      <c r="Q1604" s="126"/>
      <c r="R1604" s="127"/>
      <c r="S1604" s="126"/>
      <c r="T1604" s="126"/>
      <c r="U1604" s="126"/>
      <c r="V1604" s="128"/>
      <c r="W1604" s="126"/>
      <c r="X1604" s="126"/>
      <c r="Y1604" s="127"/>
      <c r="Z1604" s="126"/>
      <c r="AA1604" s="126"/>
      <c r="AB1604" s="126"/>
      <c r="AC1604" s="127"/>
      <c r="AD1604" s="126"/>
      <c r="AE1604" s="126"/>
      <c r="AF1604" s="126"/>
      <c r="AG1604" s="126"/>
      <c r="AH1604" s="128"/>
    </row>
    <row r="1605" spans="6:34" x14ac:dyDescent="0.25">
      <c r="F1605" s="67">
        <f t="shared" si="24"/>
        <v>1599</v>
      </c>
      <c r="G1605" s="131"/>
      <c r="H1605" s="130"/>
      <c r="I1605" s="130"/>
      <c r="J1605" s="130"/>
      <c r="K1605" s="126"/>
      <c r="L1605" s="126"/>
      <c r="M1605" s="126"/>
      <c r="N1605" s="126"/>
      <c r="O1605" s="128"/>
      <c r="P1605" s="126">
        <v>137</v>
      </c>
      <c r="Q1605" s="126"/>
      <c r="R1605" s="127"/>
      <c r="S1605" s="126"/>
      <c r="T1605" s="126"/>
      <c r="U1605" s="126"/>
      <c r="V1605" s="128"/>
      <c r="W1605" s="126"/>
      <c r="X1605" s="126"/>
      <c r="Y1605" s="127"/>
      <c r="Z1605" s="126"/>
      <c r="AA1605" s="126"/>
      <c r="AB1605" s="126"/>
      <c r="AC1605" s="127"/>
      <c r="AD1605" s="126"/>
      <c r="AE1605" s="126"/>
      <c r="AF1605" s="126"/>
      <c r="AG1605" s="126"/>
      <c r="AH1605" s="128"/>
    </row>
    <row r="1606" spans="6:34" x14ac:dyDescent="0.25">
      <c r="F1606" s="67">
        <f t="shared" si="24"/>
        <v>1600</v>
      </c>
      <c r="G1606" s="131"/>
      <c r="H1606" s="130"/>
      <c r="I1606" s="130"/>
      <c r="J1606" s="130"/>
      <c r="K1606" s="126"/>
      <c r="L1606" s="126"/>
      <c r="M1606" s="126"/>
      <c r="N1606" s="126"/>
      <c r="O1606" s="128"/>
      <c r="P1606" s="126">
        <v>137</v>
      </c>
      <c r="Q1606" s="126"/>
      <c r="R1606" s="127"/>
      <c r="S1606" s="126"/>
      <c r="T1606" s="126"/>
      <c r="U1606" s="126"/>
      <c r="V1606" s="128"/>
      <c r="W1606" s="126"/>
      <c r="X1606" s="126"/>
      <c r="Y1606" s="127"/>
      <c r="Z1606" s="126"/>
      <c r="AA1606" s="126"/>
      <c r="AB1606" s="126"/>
      <c r="AC1606" s="127"/>
      <c r="AD1606" s="126"/>
      <c r="AE1606" s="126"/>
      <c r="AF1606" s="126"/>
      <c r="AG1606" s="126"/>
      <c r="AH1606" s="128"/>
    </row>
    <row r="1607" spans="6:34" x14ac:dyDescent="0.25">
      <c r="F1607" s="67">
        <f t="shared" si="24"/>
        <v>1601</v>
      </c>
      <c r="G1607" s="131"/>
      <c r="H1607" s="130"/>
      <c r="I1607" s="130"/>
      <c r="J1607" s="130"/>
      <c r="K1607" s="126"/>
      <c r="L1607" s="126"/>
      <c r="M1607" s="126"/>
      <c r="N1607" s="126"/>
      <c r="O1607" s="128"/>
      <c r="P1607" s="126">
        <v>136</v>
      </c>
      <c r="Q1607" s="126"/>
      <c r="R1607" s="127"/>
      <c r="S1607" s="126"/>
      <c r="T1607" s="126"/>
      <c r="U1607" s="126"/>
      <c r="V1607" s="128"/>
      <c r="W1607" s="126"/>
      <c r="X1607" s="126"/>
      <c r="Y1607" s="127"/>
      <c r="Z1607" s="126"/>
      <c r="AA1607" s="126"/>
      <c r="AB1607" s="126"/>
      <c r="AC1607" s="127"/>
      <c r="AD1607" s="126"/>
      <c r="AE1607" s="126"/>
      <c r="AF1607" s="126"/>
      <c r="AG1607" s="126"/>
      <c r="AH1607" s="128"/>
    </row>
    <row r="1608" spans="6:34" x14ac:dyDescent="0.25">
      <c r="F1608" s="67">
        <f t="shared" si="24"/>
        <v>1602</v>
      </c>
      <c r="G1608" s="131"/>
      <c r="H1608" s="130"/>
      <c r="I1608" s="130"/>
      <c r="J1608" s="130"/>
      <c r="K1608" s="126"/>
      <c r="L1608" s="126"/>
      <c r="M1608" s="126"/>
      <c r="N1608" s="126"/>
      <c r="O1608" s="128"/>
      <c r="P1608" s="126">
        <v>136</v>
      </c>
      <c r="Q1608" s="126"/>
      <c r="R1608" s="127"/>
      <c r="S1608" s="126"/>
      <c r="T1608" s="126"/>
      <c r="U1608" s="126"/>
      <c r="V1608" s="128"/>
      <c r="W1608" s="126"/>
      <c r="X1608" s="126"/>
      <c r="Y1608" s="127"/>
      <c r="Z1608" s="126"/>
      <c r="AA1608" s="126"/>
      <c r="AB1608" s="126"/>
      <c r="AC1608" s="127"/>
      <c r="AD1608" s="126"/>
      <c r="AE1608" s="126"/>
      <c r="AF1608" s="126"/>
      <c r="AG1608" s="126"/>
      <c r="AH1608" s="128"/>
    </row>
    <row r="1609" spans="6:34" x14ac:dyDescent="0.25">
      <c r="F1609" s="67">
        <f t="shared" ref="F1609:F1672" si="25">F1608+1</f>
        <v>1603</v>
      </c>
      <c r="G1609" s="131"/>
      <c r="H1609" s="130"/>
      <c r="I1609" s="130"/>
      <c r="J1609" s="130"/>
      <c r="K1609" s="126"/>
      <c r="L1609" s="126"/>
      <c r="M1609" s="126"/>
      <c r="N1609" s="126"/>
      <c r="O1609" s="128"/>
      <c r="P1609" s="126">
        <v>136</v>
      </c>
      <c r="Q1609" s="126"/>
      <c r="R1609" s="127"/>
      <c r="S1609" s="126"/>
      <c r="T1609" s="126"/>
      <c r="U1609" s="126"/>
      <c r="V1609" s="128"/>
      <c r="W1609" s="126"/>
      <c r="X1609" s="126"/>
      <c r="Y1609" s="127"/>
      <c r="Z1609" s="126"/>
      <c r="AA1609" s="126"/>
      <c r="AB1609" s="126"/>
      <c r="AC1609" s="127"/>
      <c r="AD1609" s="126"/>
      <c r="AE1609" s="126"/>
      <c r="AF1609" s="126"/>
      <c r="AG1609" s="126"/>
      <c r="AH1609" s="128"/>
    </row>
    <row r="1610" spans="6:34" x14ac:dyDescent="0.25">
      <c r="F1610" s="67">
        <f t="shared" si="25"/>
        <v>1604</v>
      </c>
      <c r="G1610" s="131"/>
      <c r="H1610" s="130"/>
      <c r="I1610" s="130"/>
      <c r="J1610" s="130"/>
      <c r="K1610" s="126"/>
      <c r="L1610" s="126"/>
      <c r="M1610" s="126"/>
      <c r="N1610" s="126"/>
      <c r="O1610" s="128"/>
      <c r="P1610" s="126">
        <v>136</v>
      </c>
      <c r="Q1610" s="126"/>
      <c r="R1610" s="127"/>
      <c r="S1610" s="126"/>
      <c r="T1610" s="126"/>
      <c r="U1610" s="126"/>
      <c r="V1610" s="128"/>
      <c r="W1610" s="126"/>
      <c r="X1610" s="126"/>
      <c r="Y1610" s="127"/>
      <c r="Z1610" s="126"/>
      <c r="AA1610" s="126"/>
      <c r="AB1610" s="126"/>
      <c r="AC1610" s="127"/>
      <c r="AD1610" s="126"/>
      <c r="AE1610" s="126"/>
      <c r="AF1610" s="126"/>
      <c r="AG1610" s="126"/>
      <c r="AH1610" s="128"/>
    </row>
    <row r="1611" spans="6:34" x14ac:dyDescent="0.25">
      <c r="F1611" s="67">
        <f t="shared" si="25"/>
        <v>1605</v>
      </c>
      <c r="G1611" s="131"/>
      <c r="H1611" s="130"/>
      <c r="I1611" s="130"/>
      <c r="J1611" s="130"/>
      <c r="K1611" s="126"/>
      <c r="L1611" s="126"/>
      <c r="M1611" s="126"/>
      <c r="N1611" s="126"/>
      <c r="O1611" s="128"/>
      <c r="P1611" s="126">
        <v>136</v>
      </c>
      <c r="Q1611" s="126"/>
      <c r="R1611" s="127"/>
      <c r="S1611" s="126"/>
      <c r="T1611" s="126"/>
      <c r="U1611" s="126"/>
      <c r="V1611" s="128"/>
      <c r="W1611" s="126"/>
      <c r="X1611" s="126"/>
      <c r="Y1611" s="127"/>
      <c r="Z1611" s="126"/>
      <c r="AA1611" s="126"/>
      <c r="AB1611" s="126"/>
      <c r="AC1611" s="127"/>
      <c r="AD1611" s="126"/>
      <c r="AE1611" s="126"/>
      <c r="AF1611" s="126"/>
      <c r="AG1611" s="126"/>
      <c r="AH1611" s="128"/>
    </row>
    <row r="1612" spans="6:34" x14ac:dyDescent="0.25">
      <c r="F1612" s="67">
        <f t="shared" si="25"/>
        <v>1606</v>
      </c>
      <c r="G1612" s="131"/>
      <c r="H1612" s="130"/>
      <c r="I1612" s="130"/>
      <c r="J1612" s="130"/>
      <c r="K1612" s="126"/>
      <c r="L1612" s="126"/>
      <c r="M1612" s="126"/>
      <c r="N1612" s="126"/>
      <c r="O1612" s="128"/>
      <c r="P1612" s="126">
        <v>135</v>
      </c>
      <c r="Q1612" s="126"/>
      <c r="R1612" s="127"/>
      <c r="S1612" s="126"/>
      <c r="T1612" s="126"/>
      <c r="U1612" s="126"/>
      <c r="V1612" s="128"/>
      <c r="W1612" s="126"/>
      <c r="X1612" s="126"/>
      <c r="Y1612" s="127"/>
      <c r="Z1612" s="126"/>
      <c r="AA1612" s="126"/>
      <c r="AB1612" s="126"/>
      <c r="AC1612" s="127"/>
      <c r="AD1612" s="126"/>
      <c r="AE1612" s="126"/>
      <c r="AF1612" s="126"/>
      <c r="AG1612" s="126"/>
      <c r="AH1612" s="128"/>
    </row>
    <row r="1613" spans="6:34" x14ac:dyDescent="0.25">
      <c r="F1613" s="67">
        <f t="shared" si="25"/>
        <v>1607</v>
      </c>
      <c r="G1613" s="131"/>
      <c r="H1613" s="130"/>
      <c r="I1613" s="130"/>
      <c r="J1613" s="130"/>
      <c r="K1613" s="126"/>
      <c r="L1613" s="126"/>
      <c r="M1613" s="126"/>
      <c r="N1613" s="126"/>
      <c r="O1613" s="128"/>
      <c r="P1613" s="126">
        <v>135</v>
      </c>
      <c r="Q1613" s="126"/>
      <c r="R1613" s="127"/>
      <c r="S1613" s="126"/>
      <c r="T1613" s="126"/>
      <c r="U1613" s="126"/>
      <c r="V1613" s="128"/>
      <c r="W1613" s="126"/>
      <c r="X1613" s="126"/>
      <c r="Y1613" s="127"/>
      <c r="Z1613" s="126"/>
      <c r="AA1613" s="126"/>
      <c r="AB1613" s="126"/>
      <c r="AC1613" s="127"/>
      <c r="AD1613" s="126"/>
      <c r="AE1613" s="126"/>
      <c r="AF1613" s="126"/>
      <c r="AG1613" s="126"/>
      <c r="AH1613" s="128"/>
    </row>
    <row r="1614" spans="6:34" x14ac:dyDescent="0.25">
      <c r="F1614" s="67">
        <f t="shared" si="25"/>
        <v>1608</v>
      </c>
      <c r="G1614" s="131"/>
      <c r="H1614" s="130"/>
      <c r="I1614" s="130"/>
      <c r="J1614" s="130"/>
      <c r="K1614" s="126"/>
      <c r="L1614" s="126"/>
      <c r="M1614" s="126"/>
      <c r="N1614" s="126"/>
      <c r="O1614" s="128"/>
      <c r="P1614" s="126">
        <v>135</v>
      </c>
      <c r="Q1614" s="126"/>
      <c r="R1614" s="127"/>
      <c r="S1614" s="126"/>
      <c r="T1614" s="126"/>
      <c r="U1614" s="126"/>
      <c r="V1614" s="128"/>
      <c r="W1614" s="126"/>
      <c r="X1614" s="126"/>
      <c r="Y1614" s="127"/>
      <c r="Z1614" s="126"/>
      <c r="AA1614" s="126"/>
      <c r="AB1614" s="126"/>
      <c r="AC1614" s="127"/>
      <c r="AD1614" s="126"/>
      <c r="AE1614" s="126"/>
      <c r="AF1614" s="126"/>
      <c r="AG1614" s="126"/>
      <c r="AH1614" s="128"/>
    </row>
    <row r="1615" spans="6:34" x14ac:dyDescent="0.25">
      <c r="F1615" s="67">
        <f t="shared" si="25"/>
        <v>1609</v>
      </c>
      <c r="G1615" s="131"/>
      <c r="H1615" s="130"/>
      <c r="I1615" s="130"/>
      <c r="J1615" s="130"/>
      <c r="K1615" s="126"/>
      <c r="L1615" s="126"/>
      <c r="M1615" s="126"/>
      <c r="N1615" s="126"/>
      <c r="O1615" s="128"/>
      <c r="P1615" s="126">
        <v>135</v>
      </c>
      <c r="Q1615" s="126"/>
      <c r="R1615" s="127"/>
      <c r="S1615" s="126"/>
      <c r="T1615" s="126"/>
      <c r="U1615" s="126"/>
      <c r="V1615" s="128"/>
      <c r="W1615" s="126"/>
      <c r="X1615" s="126"/>
      <c r="Y1615" s="127"/>
      <c r="Z1615" s="126"/>
      <c r="AA1615" s="126"/>
      <c r="AB1615" s="126"/>
      <c r="AC1615" s="127"/>
      <c r="AD1615" s="126"/>
      <c r="AE1615" s="126"/>
      <c r="AF1615" s="126"/>
      <c r="AG1615" s="126"/>
      <c r="AH1615" s="128"/>
    </row>
    <row r="1616" spans="6:34" x14ac:dyDescent="0.25">
      <c r="F1616" s="67">
        <f t="shared" si="25"/>
        <v>1610</v>
      </c>
      <c r="G1616" s="131"/>
      <c r="H1616" s="130"/>
      <c r="I1616" s="130"/>
      <c r="J1616" s="130"/>
      <c r="K1616" s="126"/>
      <c r="L1616" s="126"/>
      <c r="M1616" s="126"/>
      <c r="N1616" s="126"/>
      <c r="O1616" s="128"/>
      <c r="P1616" s="126">
        <v>134</v>
      </c>
      <c r="Q1616" s="126"/>
      <c r="R1616" s="127"/>
      <c r="S1616" s="126"/>
      <c r="T1616" s="126"/>
      <c r="U1616" s="126"/>
      <c r="V1616" s="128"/>
      <c r="W1616" s="126"/>
      <c r="X1616" s="126"/>
      <c r="Y1616" s="127"/>
      <c r="Z1616" s="126"/>
      <c r="AA1616" s="126"/>
      <c r="AB1616" s="126"/>
      <c r="AC1616" s="127"/>
      <c r="AD1616" s="126"/>
      <c r="AE1616" s="126"/>
      <c r="AF1616" s="126"/>
      <c r="AG1616" s="126"/>
      <c r="AH1616" s="128"/>
    </row>
    <row r="1617" spans="6:34" x14ac:dyDescent="0.25">
      <c r="F1617" s="67">
        <f t="shared" si="25"/>
        <v>1611</v>
      </c>
      <c r="G1617" s="131"/>
      <c r="H1617" s="130"/>
      <c r="I1617" s="130"/>
      <c r="J1617" s="130"/>
      <c r="K1617" s="126"/>
      <c r="L1617" s="126"/>
      <c r="M1617" s="126"/>
      <c r="N1617" s="126"/>
      <c r="O1617" s="128"/>
      <c r="P1617" s="126">
        <v>134</v>
      </c>
      <c r="Q1617" s="126"/>
      <c r="R1617" s="127"/>
      <c r="S1617" s="126"/>
      <c r="T1617" s="126"/>
      <c r="U1617" s="126"/>
      <c r="V1617" s="128"/>
      <c r="W1617" s="126"/>
      <c r="X1617" s="126"/>
      <c r="Y1617" s="127"/>
      <c r="Z1617" s="126"/>
      <c r="AA1617" s="126"/>
      <c r="AB1617" s="126"/>
      <c r="AC1617" s="127"/>
      <c r="AD1617" s="126"/>
      <c r="AE1617" s="126"/>
      <c r="AF1617" s="126"/>
      <c r="AG1617" s="126"/>
      <c r="AH1617" s="128"/>
    </row>
    <row r="1618" spans="6:34" x14ac:dyDescent="0.25">
      <c r="F1618" s="67">
        <f t="shared" si="25"/>
        <v>1612</v>
      </c>
      <c r="G1618" s="131"/>
      <c r="H1618" s="130"/>
      <c r="I1618" s="130"/>
      <c r="J1618" s="130"/>
      <c r="K1618" s="126"/>
      <c r="L1618" s="126"/>
      <c r="M1618" s="126"/>
      <c r="N1618" s="126"/>
      <c r="O1618" s="128"/>
      <c r="P1618" s="126">
        <v>134</v>
      </c>
      <c r="Q1618" s="126"/>
      <c r="R1618" s="127"/>
      <c r="S1618" s="126"/>
      <c r="T1618" s="126"/>
      <c r="U1618" s="126"/>
      <c r="V1618" s="128"/>
      <c r="W1618" s="126"/>
      <c r="X1618" s="126"/>
      <c r="Y1618" s="127"/>
      <c r="Z1618" s="126"/>
      <c r="AA1618" s="126"/>
      <c r="AB1618" s="126"/>
      <c r="AC1618" s="127"/>
      <c r="AD1618" s="126"/>
      <c r="AE1618" s="126"/>
      <c r="AF1618" s="126"/>
      <c r="AG1618" s="126"/>
      <c r="AH1618" s="128"/>
    </row>
    <row r="1619" spans="6:34" x14ac:dyDescent="0.25">
      <c r="F1619" s="67">
        <f t="shared" si="25"/>
        <v>1613</v>
      </c>
      <c r="G1619" s="131"/>
      <c r="H1619" s="130"/>
      <c r="I1619" s="130"/>
      <c r="J1619" s="130"/>
      <c r="K1619" s="126"/>
      <c r="L1619" s="126"/>
      <c r="M1619" s="126"/>
      <c r="N1619" s="126"/>
      <c r="O1619" s="128"/>
      <c r="P1619" s="126">
        <v>134</v>
      </c>
      <c r="Q1619" s="126"/>
      <c r="R1619" s="127"/>
      <c r="S1619" s="126"/>
      <c r="T1619" s="126"/>
      <c r="U1619" s="126"/>
      <c r="V1619" s="128"/>
      <c r="W1619" s="126"/>
      <c r="X1619" s="126"/>
      <c r="Y1619" s="127"/>
      <c r="Z1619" s="126"/>
      <c r="AA1619" s="126"/>
      <c r="AB1619" s="126"/>
      <c r="AC1619" s="127"/>
      <c r="AD1619" s="126"/>
      <c r="AE1619" s="126"/>
      <c r="AF1619" s="126"/>
      <c r="AG1619" s="126"/>
      <c r="AH1619" s="128"/>
    </row>
    <row r="1620" spans="6:34" x14ac:dyDescent="0.25">
      <c r="F1620" s="67">
        <f t="shared" si="25"/>
        <v>1614</v>
      </c>
      <c r="G1620" s="131"/>
      <c r="H1620" s="130"/>
      <c r="I1620" s="130"/>
      <c r="J1620" s="130"/>
      <c r="K1620" s="126"/>
      <c r="L1620" s="126"/>
      <c r="M1620" s="126"/>
      <c r="N1620" s="126"/>
      <c r="O1620" s="128"/>
      <c r="P1620" s="126">
        <v>134</v>
      </c>
      <c r="Q1620" s="126"/>
      <c r="R1620" s="127"/>
      <c r="S1620" s="126"/>
      <c r="T1620" s="126"/>
      <c r="U1620" s="126"/>
      <c r="V1620" s="128"/>
      <c r="W1620" s="126"/>
      <c r="X1620" s="126"/>
      <c r="Y1620" s="127"/>
      <c r="Z1620" s="126"/>
      <c r="AA1620" s="126"/>
      <c r="AB1620" s="126"/>
      <c r="AC1620" s="127"/>
      <c r="AD1620" s="126"/>
      <c r="AE1620" s="126"/>
      <c r="AF1620" s="126"/>
      <c r="AG1620" s="126"/>
      <c r="AH1620" s="128"/>
    </row>
    <row r="1621" spans="6:34" x14ac:dyDescent="0.25">
      <c r="F1621" s="67">
        <f t="shared" si="25"/>
        <v>1615</v>
      </c>
      <c r="G1621" s="131"/>
      <c r="H1621" s="130"/>
      <c r="I1621" s="130"/>
      <c r="J1621" s="130"/>
      <c r="K1621" s="126"/>
      <c r="L1621" s="126"/>
      <c r="M1621" s="126"/>
      <c r="N1621" s="126"/>
      <c r="O1621" s="128"/>
      <c r="P1621" s="126">
        <v>134</v>
      </c>
      <c r="Q1621" s="126"/>
      <c r="R1621" s="127"/>
      <c r="S1621" s="126"/>
      <c r="T1621" s="126"/>
      <c r="U1621" s="126"/>
      <c r="V1621" s="128"/>
      <c r="W1621" s="126"/>
      <c r="X1621" s="126"/>
      <c r="Y1621" s="127"/>
      <c r="Z1621" s="126"/>
      <c r="AA1621" s="126"/>
      <c r="AB1621" s="126"/>
      <c r="AC1621" s="127"/>
      <c r="AD1621" s="126"/>
      <c r="AE1621" s="126"/>
      <c r="AF1621" s="126"/>
      <c r="AG1621" s="126"/>
      <c r="AH1621" s="128"/>
    </row>
    <row r="1622" spans="6:34" x14ac:dyDescent="0.25">
      <c r="F1622" s="67">
        <f t="shared" si="25"/>
        <v>1616</v>
      </c>
      <c r="G1622" s="131"/>
      <c r="H1622" s="130"/>
      <c r="I1622" s="130"/>
      <c r="J1622" s="130"/>
      <c r="K1622" s="126"/>
      <c r="L1622" s="126"/>
      <c r="M1622" s="126"/>
      <c r="N1622" s="126"/>
      <c r="O1622" s="128"/>
      <c r="P1622" s="126">
        <v>133</v>
      </c>
      <c r="Q1622" s="126"/>
      <c r="R1622" s="127"/>
      <c r="S1622" s="126"/>
      <c r="T1622" s="126"/>
      <c r="U1622" s="126"/>
      <c r="V1622" s="128"/>
      <c r="W1622" s="126"/>
      <c r="X1622" s="126"/>
      <c r="Y1622" s="127"/>
      <c r="Z1622" s="126"/>
      <c r="AA1622" s="126"/>
      <c r="AB1622" s="126"/>
      <c r="AC1622" s="127"/>
      <c r="AD1622" s="126"/>
      <c r="AE1622" s="126"/>
      <c r="AF1622" s="126"/>
      <c r="AG1622" s="126"/>
      <c r="AH1622" s="128"/>
    </row>
    <row r="1623" spans="6:34" x14ac:dyDescent="0.25">
      <c r="F1623" s="67">
        <f t="shared" si="25"/>
        <v>1617</v>
      </c>
      <c r="G1623" s="131"/>
      <c r="H1623" s="130"/>
      <c r="I1623" s="130"/>
      <c r="J1623" s="130"/>
      <c r="K1623" s="126"/>
      <c r="L1623" s="126"/>
      <c r="M1623" s="126"/>
      <c r="N1623" s="126"/>
      <c r="O1623" s="128"/>
      <c r="P1623" s="126">
        <v>133</v>
      </c>
      <c r="Q1623" s="126"/>
      <c r="R1623" s="127"/>
      <c r="S1623" s="126"/>
      <c r="T1623" s="126"/>
      <c r="U1623" s="126"/>
      <c r="V1623" s="128"/>
      <c r="W1623" s="126"/>
      <c r="X1623" s="126"/>
      <c r="Y1623" s="127"/>
      <c r="Z1623" s="126"/>
      <c r="AA1623" s="126"/>
      <c r="AB1623" s="126"/>
      <c r="AC1623" s="127"/>
      <c r="AD1623" s="126"/>
      <c r="AE1623" s="126"/>
      <c r="AF1623" s="126"/>
      <c r="AG1623" s="126"/>
      <c r="AH1623" s="128"/>
    </row>
    <row r="1624" spans="6:34" x14ac:dyDescent="0.25">
      <c r="F1624" s="67">
        <f t="shared" si="25"/>
        <v>1618</v>
      </c>
      <c r="G1624" s="131"/>
      <c r="H1624" s="130"/>
      <c r="I1624" s="130"/>
      <c r="J1624" s="130"/>
      <c r="K1624" s="126"/>
      <c r="L1624" s="126"/>
      <c r="M1624" s="126"/>
      <c r="N1624" s="126"/>
      <c r="O1624" s="128"/>
      <c r="P1624" s="126">
        <v>132</v>
      </c>
      <c r="Q1624" s="126"/>
      <c r="R1624" s="127"/>
      <c r="S1624" s="126"/>
      <c r="T1624" s="126"/>
      <c r="U1624" s="126"/>
      <c r="V1624" s="128"/>
      <c r="W1624" s="126"/>
      <c r="X1624" s="126"/>
      <c r="Y1624" s="127"/>
      <c r="Z1624" s="126"/>
      <c r="AA1624" s="126"/>
      <c r="AB1624" s="126"/>
      <c r="AC1624" s="127"/>
      <c r="AD1624" s="126"/>
      <c r="AE1624" s="126"/>
      <c r="AF1624" s="126"/>
      <c r="AG1624" s="126"/>
      <c r="AH1624" s="128"/>
    </row>
    <row r="1625" spans="6:34" x14ac:dyDescent="0.25">
      <c r="F1625" s="67">
        <f t="shared" si="25"/>
        <v>1619</v>
      </c>
      <c r="G1625" s="131"/>
      <c r="H1625" s="130"/>
      <c r="I1625" s="130"/>
      <c r="J1625" s="130"/>
      <c r="K1625" s="126"/>
      <c r="L1625" s="126"/>
      <c r="M1625" s="126"/>
      <c r="N1625" s="126"/>
      <c r="O1625" s="128"/>
      <c r="P1625" s="126">
        <v>132</v>
      </c>
      <c r="Q1625" s="126"/>
      <c r="R1625" s="127"/>
      <c r="S1625" s="126"/>
      <c r="T1625" s="126"/>
      <c r="U1625" s="126"/>
      <c r="V1625" s="128"/>
      <c r="W1625" s="126"/>
      <c r="X1625" s="126"/>
      <c r="Y1625" s="127"/>
      <c r="Z1625" s="126"/>
      <c r="AA1625" s="126"/>
      <c r="AB1625" s="126"/>
      <c r="AC1625" s="127"/>
      <c r="AD1625" s="126"/>
      <c r="AE1625" s="126"/>
      <c r="AF1625" s="126"/>
      <c r="AG1625" s="126"/>
      <c r="AH1625" s="128"/>
    </row>
    <row r="1626" spans="6:34" x14ac:dyDescent="0.25">
      <c r="F1626" s="67">
        <f t="shared" si="25"/>
        <v>1620</v>
      </c>
      <c r="G1626" s="131"/>
      <c r="H1626" s="130"/>
      <c r="I1626" s="130"/>
      <c r="J1626" s="130"/>
      <c r="K1626" s="126"/>
      <c r="L1626" s="126"/>
      <c r="M1626" s="126"/>
      <c r="N1626" s="126"/>
      <c r="O1626" s="128"/>
      <c r="P1626" s="126">
        <v>132</v>
      </c>
      <c r="Q1626" s="126"/>
      <c r="R1626" s="127"/>
      <c r="S1626" s="126"/>
      <c r="T1626" s="126"/>
      <c r="U1626" s="126"/>
      <c r="V1626" s="128"/>
      <c r="W1626" s="126"/>
      <c r="X1626" s="126"/>
      <c r="Y1626" s="127"/>
      <c r="Z1626" s="126"/>
      <c r="AA1626" s="126"/>
      <c r="AB1626" s="126"/>
      <c r="AC1626" s="127"/>
      <c r="AD1626" s="126"/>
      <c r="AE1626" s="126"/>
      <c r="AF1626" s="126"/>
      <c r="AG1626" s="126"/>
      <c r="AH1626" s="128"/>
    </row>
    <row r="1627" spans="6:34" x14ac:dyDescent="0.25">
      <c r="F1627" s="67">
        <f t="shared" si="25"/>
        <v>1621</v>
      </c>
      <c r="G1627" s="131"/>
      <c r="H1627" s="130"/>
      <c r="I1627" s="130"/>
      <c r="J1627" s="130"/>
      <c r="K1627" s="126"/>
      <c r="L1627" s="126"/>
      <c r="M1627" s="126"/>
      <c r="N1627" s="126"/>
      <c r="O1627" s="128"/>
      <c r="P1627" s="126">
        <v>132</v>
      </c>
      <c r="Q1627" s="126"/>
      <c r="R1627" s="127"/>
      <c r="S1627" s="126"/>
      <c r="T1627" s="126"/>
      <c r="U1627" s="126"/>
      <c r="V1627" s="128"/>
      <c r="W1627" s="126"/>
      <c r="X1627" s="126"/>
      <c r="Y1627" s="127"/>
      <c r="Z1627" s="126"/>
      <c r="AA1627" s="126"/>
      <c r="AB1627" s="126"/>
      <c r="AC1627" s="127"/>
      <c r="AD1627" s="126"/>
      <c r="AE1627" s="126"/>
      <c r="AF1627" s="126"/>
      <c r="AG1627" s="126"/>
      <c r="AH1627" s="128"/>
    </row>
    <row r="1628" spans="6:34" x14ac:dyDescent="0.25">
      <c r="F1628" s="67">
        <f t="shared" si="25"/>
        <v>1622</v>
      </c>
      <c r="G1628" s="131"/>
      <c r="H1628" s="130"/>
      <c r="I1628" s="130"/>
      <c r="J1628" s="130"/>
      <c r="K1628" s="126"/>
      <c r="L1628" s="126"/>
      <c r="M1628" s="126"/>
      <c r="N1628" s="126"/>
      <c r="O1628" s="128"/>
      <c r="P1628" s="126">
        <v>132</v>
      </c>
      <c r="Q1628" s="126"/>
      <c r="R1628" s="127"/>
      <c r="S1628" s="126"/>
      <c r="T1628" s="126"/>
      <c r="U1628" s="126"/>
      <c r="V1628" s="128"/>
      <c r="W1628" s="126"/>
      <c r="X1628" s="126"/>
      <c r="Y1628" s="127"/>
      <c r="Z1628" s="126"/>
      <c r="AA1628" s="126"/>
      <c r="AB1628" s="126"/>
      <c r="AC1628" s="127"/>
      <c r="AD1628" s="126"/>
      <c r="AE1628" s="126"/>
      <c r="AF1628" s="126"/>
      <c r="AG1628" s="126"/>
      <c r="AH1628" s="128"/>
    </row>
    <row r="1629" spans="6:34" x14ac:dyDescent="0.25">
      <c r="F1629" s="67">
        <f t="shared" si="25"/>
        <v>1623</v>
      </c>
      <c r="G1629" s="131"/>
      <c r="H1629" s="130"/>
      <c r="I1629" s="130"/>
      <c r="J1629" s="130"/>
      <c r="K1629" s="126"/>
      <c r="L1629" s="126"/>
      <c r="M1629" s="126"/>
      <c r="N1629" s="126"/>
      <c r="O1629" s="128"/>
      <c r="P1629" s="126">
        <v>131</v>
      </c>
      <c r="Q1629" s="126"/>
      <c r="R1629" s="127"/>
      <c r="S1629" s="126"/>
      <c r="T1629" s="126"/>
      <c r="U1629" s="126"/>
      <c r="V1629" s="128"/>
      <c r="W1629" s="126"/>
      <c r="X1629" s="126"/>
      <c r="Y1629" s="127"/>
      <c r="Z1629" s="126"/>
      <c r="AA1629" s="126"/>
      <c r="AB1629" s="126"/>
      <c r="AC1629" s="127"/>
      <c r="AD1629" s="126"/>
      <c r="AE1629" s="126"/>
      <c r="AF1629" s="126"/>
      <c r="AG1629" s="126"/>
      <c r="AH1629" s="128"/>
    </row>
    <row r="1630" spans="6:34" x14ac:dyDescent="0.25">
      <c r="F1630" s="67">
        <f t="shared" si="25"/>
        <v>1624</v>
      </c>
      <c r="G1630" s="131"/>
      <c r="H1630" s="130"/>
      <c r="I1630" s="130"/>
      <c r="J1630" s="130"/>
      <c r="K1630" s="126"/>
      <c r="L1630" s="126"/>
      <c r="M1630" s="126"/>
      <c r="N1630" s="126"/>
      <c r="O1630" s="128"/>
      <c r="P1630" s="126">
        <v>131</v>
      </c>
      <c r="Q1630" s="126"/>
      <c r="R1630" s="127"/>
      <c r="S1630" s="126"/>
      <c r="T1630" s="126"/>
      <c r="U1630" s="126"/>
      <c r="V1630" s="128"/>
      <c r="W1630" s="126"/>
      <c r="X1630" s="126"/>
      <c r="Y1630" s="127"/>
      <c r="Z1630" s="126"/>
      <c r="AA1630" s="126"/>
      <c r="AB1630" s="126"/>
      <c r="AC1630" s="127"/>
      <c r="AD1630" s="126"/>
      <c r="AE1630" s="126"/>
      <c r="AF1630" s="126"/>
      <c r="AG1630" s="126"/>
      <c r="AH1630" s="128"/>
    </row>
    <row r="1631" spans="6:34" x14ac:dyDescent="0.25">
      <c r="F1631" s="67">
        <f t="shared" si="25"/>
        <v>1625</v>
      </c>
      <c r="G1631" s="131"/>
      <c r="H1631" s="130"/>
      <c r="I1631" s="130"/>
      <c r="J1631" s="130"/>
      <c r="K1631" s="126"/>
      <c r="L1631" s="126"/>
      <c r="M1631" s="126"/>
      <c r="N1631" s="126"/>
      <c r="O1631" s="128"/>
      <c r="P1631" s="126">
        <v>131</v>
      </c>
      <c r="Q1631" s="126"/>
      <c r="R1631" s="127"/>
      <c r="S1631" s="126"/>
      <c r="T1631" s="126"/>
      <c r="U1631" s="126"/>
      <c r="V1631" s="128"/>
      <c r="W1631" s="126"/>
      <c r="X1631" s="126"/>
      <c r="Y1631" s="127"/>
      <c r="Z1631" s="126"/>
      <c r="AA1631" s="126"/>
      <c r="AB1631" s="126"/>
      <c r="AC1631" s="127"/>
      <c r="AD1631" s="126"/>
      <c r="AE1631" s="126"/>
      <c r="AF1631" s="126"/>
      <c r="AG1631" s="126"/>
      <c r="AH1631" s="128"/>
    </row>
    <row r="1632" spans="6:34" x14ac:dyDescent="0.25">
      <c r="F1632" s="67">
        <f t="shared" si="25"/>
        <v>1626</v>
      </c>
      <c r="G1632" s="131"/>
      <c r="H1632" s="130"/>
      <c r="I1632" s="130"/>
      <c r="J1632" s="130"/>
      <c r="K1632" s="126"/>
      <c r="L1632" s="126"/>
      <c r="M1632" s="126"/>
      <c r="N1632" s="126"/>
      <c r="O1632" s="128"/>
      <c r="P1632" s="126">
        <v>131</v>
      </c>
      <c r="Q1632" s="126"/>
      <c r="R1632" s="127"/>
      <c r="S1632" s="126"/>
      <c r="T1632" s="126"/>
      <c r="U1632" s="126"/>
      <c r="V1632" s="128"/>
      <c r="W1632" s="126"/>
      <c r="X1632" s="126"/>
      <c r="Y1632" s="127"/>
      <c r="Z1632" s="126"/>
      <c r="AA1632" s="126"/>
      <c r="AB1632" s="126"/>
      <c r="AC1632" s="127"/>
      <c r="AD1632" s="126"/>
      <c r="AE1632" s="126"/>
      <c r="AF1632" s="126"/>
      <c r="AG1632" s="126"/>
      <c r="AH1632" s="128"/>
    </row>
    <row r="1633" spans="6:34" x14ac:dyDescent="0.25">
      <c r="F1633" s="67">
        <f t="shared" si="25"/>
        <v>1627</v>
      </c>
      <c r="G1633" s="131"/>
      <c r="H1633" s="130"/>
      <c r="I1633" s="130"/>
      <c r="J1633" s="130"/>
      <c r="K1633" s="126"/>
      <c r="L1633" s="126"/>
      <c r="M1633" s="126"/>
      <c r="N1633" s="126"/>
      <c r="O1633" s="128"/>
      <c r="P1633" s="126">
        <v>131</v>
      </c>
      <c r="Q1633" s="126"/>
      <c r="R1633" s="127"/>
      <c r="S1633" s="126"/>
      <c r="T1633" s="126"/>
      <c r="U1633" s="126"/>
      <c r="V1633" s="128"/>
      <c r="W1633" s="126"/>
      <c r="X1633" s="126"/>
      <c r="Y1633" s="127"/>
      <c r="Z1633" s="126"/>
      <c r="AA1633" s="126"/>
      <c r="AB1633" s="126"/>
      <c r="AC1633" s="127"/>
      <c r="AD1633" s="126"/>
      <c r="AE1633" s="126"/>
      <c r="AF1633" s="126"/>
      <c r="AG1633" s="126"/>
      <c r="AH1633" s="128"/>
    </row>
    <row r="1634" spans="6:34" x14ac:dyDescent="0.25">
      <c r="F1634" s="67">
        <f t="shared" si="25"/>
        <v>1628</v>
      </c>
      <c r="G1634" s="131"/>
      <c r="H1634" s="130"/>
      <c r="I1634" s="130"/>
      <c r="J1634" s="130"/>
      <c r="K1634" s="126"/>
      <c r="L1634" s="126"/>
      <c r="M1634" s="126"/>
      <c r="N1634" s="126"/>
      <c r="O1634" s="128"/>
      <c r="P1634" s="126">
        <v>131</v>
      </c>
      <c r="Q1634" s="126"/>
      <c r="R1634" s="127"/>
      <c r="S1634" s="126"/>
      <c r="T1634" s="126"/>
      <c r="U1634" s="126"/>
      <c r="V1634" s="128"/>
      <c r="W1634" s="126"/>
      <c r="X1634" s="126"/>
      <c r="Y1634" s="127"/>
      <c r="Z1634" s="126"/>
      <c r="AA1634" s="126"/>
      <c r="AB1634" s="126"/>
      <c r="AC1634" s="127"/>
      <c r="AD1634" s="126"/>
      <c r="AE1634" s="126"/>
      <c r="AF1634" s="126"/>
      <c r="AG1634" s="126"/>
      <c r="AH1634" s="128"/>
    </row>
    <row r="1635" spans="6:34" x14ac:dyDescent="0.25">
      <c r="F1635" s="67">
        <f t="shared" si="25"/>
        <v>1629</v>
      </c>
      <c r="G1635" s="131"/>
      <c r="H1635" s="130"/>
      <c r="I1635" s="130"/>
      <c r="J1635" s="130"/>
      <c r="K1635" s="126"/>
      <c r="L1635" s="126"/>
      <c r="M1635" s="126"/>
      <c r="N1635" s="126"/>
      <c r="O1635" s="128"/>
      <c r="P1635" s="126">
        <v>131</v>
      </c>
      <c r="Q1635" s="126"/>
      <c r="R1635" s="127"/>
      <c r="S1635" s="126"/>
      <c r="T1635" s="126"/>
      <c r="U1635" s="126"/>
      <c r="V1635" s="128"/>
      <c r="W1635" s="126"/>
      <c r="X1635" s="126"/>
      <c r="Y1635" s="127"/>
      <c r="Z1635" s="126"/>
      <c r="AA1635" s="126"/>
      <c r="AB1635" s="126"/>
      <c r="AC1635" s="127"/>
      <c r="AD1635" s="126"/>
      <c r="AE1635" s="126"/>
      <c r="AF1635" s="126"/>
      <c r="AG1635" s="126"/>
      <c r="AH1635" s="128"/>
    </row>
    <row r="1636" spans="6:34" x14ac:dyDescent="0.25">
      <c r="F1636" s="67">
        <f t="shared" si="25"/>
        <v>1630</v>
      </c>
      <c r="G1636" s="131"/>
      <c r="H1636" s="130"/>
      <c r="I1636" s="130"/>
      <c r="J1636" s="130"/>
      <c r="K1636" s="126"/>
      <c r="L1636" s="126"/>
      <c r="M1636" s="126"/>
      <c r="N1636" s="126"/>
      <c r="O1636" s="128"/>
      <c r="P1636" s="126">
        <v>130</v>
      </c>
      <c r="Q1636" s="126"/>
      <c r="R1636" s="127"/>
      <c r="S1636" s="126"/>
      <c r="T1636" s="126"/>
      <c r="U1636" s="126"/>
      <c r="V1636" s="128"/>
      <c r="W1636" s="126"/>
      <c r="X1636" s="126"/>
      <c r="Y1636" s="127"/>
      <c r="Z1636" s="126"/>
      <c r="AA1636" s="126"/>
      <c r="AB1636" s="126"/>
      <c r="AC1636" s="127"/>
      <c r="AD1636" s="126"/>
      <c r="AE1636" s="126"/>
      <c r="AF1636" s="126"/>
      <c r="AG1636" s="126"/>
      <c r="AH1636" s="128"/>
    </row>
    <row r="1637" spans="6:34" x14ac:dyDescent="0.25">
      <c r="F1637" s="67">
        <f t="shared" si="25"/>
        <v>1631</v>
      </c>
      <c r="G1637" s="131"/>
      <c r="H1637" s="130"/>
      <c r="I1637" s="130"/>
      <c r="J1637" s="130"/>
      <c r="K1637" s="126"/>
      <c r="L1637" s="126"/>
      <c r="M1637" s="126"/>
      <c r="N1637" s="126"/>
      <c r="O1637" s="128"/>
      <c r="P1637" s="126">
        <v>130</v>
      </c>
      <c r="Q1637" s="126"/>
      <c r="R1637" s="127"/>
      <c r="S1637" s="126"/>
      <c r="T1637" s="126"/>
      <c r="U1637" s="126"/>
      <c r="V1637" s="128"/>
      <c r="W1637" s="126"/>
      <c r="X1637" s="126"/>
      <c r="Y1637" s="127"/>
      <c r="Z1637" s="126"/>
      <c r="AA1637" s="126"/>
      <c r="AB1637" s="126"/>
      <c r="AC1637" s="127"/>
      <c r="AD1637" s="126"/>
      <c r="AE1637" s="126"/>
      <c r="AF1637" s="126"/>
      <c r="AG1637" s="126"/>
      <c r="AH1637" s="128"/>
    </row>
    <row r="1638" spans="6:34" x14ac:dyDescent="0.25">
      <c r="F1638" s="67">
        <f t="shared" si="25"/>
        <v>1632</v>
      </c>
      <c r="G1638" s="131"/>
      <c r="H1638" s="130"/>
      <c r="I1638" s="130"/>
      <c r="J1638" s="130"/>
      <c r="K1638" s="126"/>
      <c r="L1638" s="126"/>
      <c r="M1638" s="126"/>
      <c r="N1638" s="126"/>
      <c r="O1638" s="128"/>
      <c r="P1638" s="126">
        <v>130</v>
      </c>
      <c r="Q1638" s="126"/>
      <c r="R1638" s="127"/>
      <c r="S1638" s="126"/>
      <c r="T1638" s="126"/>
      <c r="U1638" s="126"/>
      <c r="V1638" s="128"/>
      <c r="W1638" s="126"/>
      <c r="X1638" s="126"/>
      <c r="Y1638" s="127"/>
      <c r="Z1638" s="126"/>
      <c r="AA1638" s="126"/>
      <c r="AB1638" s="126"/>
      <c r="AC1638" s="127"/>
      <c r="AD1638" s="126"/>
      <c r="AE1638" s="126"/>
      <c r="AF1638" s="126"/>
      <c r="AG1638" s="126"/>
      <c r="AH1638" s="128"/>
    </row>
    <row r="1639" spans="6:34" x14ac:dyDescent="0.25">
      <c r="F1639" s="67">
        <f t="shared" si="25"/>
        <v>1633</v>
      </c>
      <c r="G1639" s="131"/>
      <c r="H1639" s="130"/>
      <c r="I1639" s="130"/>
      <c r="J1639" s="130"/>
      <c r="K1639" s="126"/>
      <c r="L1639" s="126"/>
      <c r="M1639" s="126"/>
      <c r="N1639" s="126"/>
      <c r="O1639" s="128"/>
      <c r="P1639" s="126">
        <v>130</v>
      </c>
      <c r="Q1639" s="126"/>
      <c r="R1639" s="127"/>
      <c r="S1639" s="126"/>
      <c r="T1639" s="126"/>
      <c r="U1639" s="126"/>
      <c r="V1639" s="128"/>
      <c r="W1639" s="126"/>
      <c r="X1639" s="126"/>
      <c r="Y1639" s="127"/>
      <c r="Z1639" s="126"/>
      <c r="AA1639" s="126"/>
      <c r="AB1639" s="126"/>
      <c r="AC1639" s="127"/>
      <c r="AD1639" s="126"/>
      <c r="AE1639" s="126"/>
      <c r="AF1639" s="126"/>
      <c r="AG1639" s="126"/>
      <c r="AH1639" s="128"/>
    </row>
    <row r="1640" spans="6:34" x14ac:dyDescent="0.25">
      <c r="F1640" s="67">
        <f t="shared" si="25"/>
        <v>1634</v>
      </c>
      <c r="G1640" s="131"/>
      <c r="H1640" s="130"/>
      <c r="I1640" s="130"/>
      <c r="J1640" s="130"/>
      <c r="K1640" s="126"/>
      <c r="L1640" s="126"/>
      <c r="M1640" s="126"/>
      <c r="N1640" s="126"/>
      <c r="O1640" s="128"/>
      <c r="P1640" s="126">
        <v>130</v>
      </c>
      <c r="Q1640" s="126"/>
      <c r="R1640" s="127"/>
      <c r="S1640" s="126"/>
      <c r="T1640" s="126"/>
      <c r="U1640" s="126"/>
      <c r="V1640" s="128"/>
      <c r="W1640" s="126"/>
      <c r="X1640" s="126"/>
      <c r="Y1640" s="127"/>
      <c r="Z1640" s="126"/>
      <c r="AA1640" s="126"/>
      <c r="AB1640" s="126"/>
      <c r="AC1640" s="127"/>
      <c r="AD1640" s="126"/>
      <c r="AE1640" s="126"/>
      <c r="AF1640" s="126"/>
      <c r="AG1640" s="126"/>
      <c r="AH1640" s="128"/>
    </row>
    <row r="1641" spans="6:34" x14ac:dyDescent="0.25">
      <c r="F1641" s="67">
        <f t="shared" si="25"/>
        <v>1635</v>
      </c>
      <c r="G1641" s="131"/>
      <c r="H1641" s="130"/>
      <c r="I1641" s="130"/>
      <c r="J1641" s="130"/>
      <c r="K1641" s="126"/>
      <c r="L1641" s="126"/>
      <c r="M1641" s="126"/>
      <c r="N1641" s="126"/>
      <c r="O1641" s="128"/>
      <c r="P1641" s="126">
        <v>129</v>
      </c>
      <c r="Q1641" s="126"/>
      <c r="R1641" s="127"/>
      <c r="S1641" s="126"/>
      <c r="T1641" s="126"/>
      <c r="U1641" s="126"/>
      <c r="V1641" s="128"/>
      <c r="W1641" s="126"/>
      <c r="X1641" s="126"/>
      <c r="Y1641" s="127"/>
      <c r="Z1641" s="126"/>
      <c r="AA1641" s="126"/>
      <c r="AB1641" s="126"/>
      <c r="AC1641" s="127"/>
      <c r="AD1641" s="126"/>
      <c r="AE1641" s="126"/>
      <c r="AF1641" s="126"/>
      <c r="AG1641" s="126"/>
      <c r="AH1641" s="128"/>
    </row>
    <row r="1642" spans="6:34" x14ac:dyDescent="0.25">
      <c r="F1642" s="67">
        <f t="shared" si="25"/>
        <v>1636</v>
      </c>
      <c r="G1642" s="131"/>
      <c r="H1642" s="130"/>
      <c r="I1642" s="130"/>
      <c r="J1642" s="130"/>
      <c r="K1642" s="126"/>
      <c r="L1642" s="126"/>
      <c r="M1642" s="126"/>
      <c r="N1642" s="126"/>
      <c r="O1642" s="128"/>
      <c r="P1642" s="126">
        <v>129</v>
      </c>
      <c r="Q1642" s="126"/>
      <c r="R1642" s="127"/>
      <c r="S1642" s="126"/>
      <c r="T1642" s="126"/>
      <c r="U1642" s="126"/>
      <c r="V1642" s="128"/>
      <c r="W1642" s="126"/>
      <c r="X1642" s="126"/>
      <c r="Y1642" s="127"/>
      <c r="Z1642" s="126"/>
      <c r="AA1642" s="126"/>
      <c r="AB1642" s="126"/>
      <c r="AC1642" s="127"/>
      <c r="AD1642" s="126"/>
      <c r="AE1642" s="126"/>
      <c r="AF1642" s="126"/>
      <c r="AG1642" s="126"/>
      <c r="AH1642" s="128"/>
    </row>
    <row r="1643" spans="6:34" x14ac:dyDescent="0.25">
      <c r="F1643" s="67">
        <f t="shared" si="25"/>
        <v>1637</v>
      </c>
      <c r="G1643" s="131"/>
      <c r="H1643" s="130"/>
      <c r="I1643" s="130"/>
      <c r="J1643" s="130"/>
      <c r="K1643" s="126"/>
      <c r="L1643" s="126"/>
      <c r="M1643" s="126"/>
      <c r="N1643" s="126"/>
      <c r="O1643" s="128"/>
      <c r="P1643" s="126">
        <v>128</v>
      </c>
      <c r="Q1643" s="126"/>
      <c r="R1643" s="127"/>
      <c r="S1643" s="126"/>
      <c r="T1643" s="126"/>
      <c r="U1643" s="126"/>
      <c r="V1643" s="128"/>
      <c r="W1643" s="126"/>
      <c r="X1643" s="126"/>
      <c r="Y1643" s="127"/>
      <c r="Z1643" s="126"/>
      <c r="AA1643" s="126"/>
      <c r="AB1643" s="126"/>
      <c r="AC1643" s="127"/>
      <c r="AD1643" s="126"/>
      <c r="AE1643" s="126"/>
      <c r="AF1643" s="126"/>
      <c r="AG1643" s="126"/>
      <c r="AH1643" s="128"/>
    </row>
    <row r="1644" spans="6:34" x14ac:dyDescent="0.25">
      <c r="F1644" s="67">
        <f t="shared" si="25"/>
        <v>1638</v>
      </c>
      <c r="G1644" s="131"/>
      <c r="H1644" s="130"/>
      <c r="I1644" s="130"/>
      <c r="J1644" s="130"/>
      <c r="K1644" s="126"/>
      <c r="L1644" s="126"/>
      <c r="M1644" s="126"/>
      <c r="N1644" s="126"/>
      <c r="O1644" s="128"/>
      <c r="P1644" s="126">
        <v>128</v>
      </c>
      <c r="Q1644" s="126"/>
      <c r="R1644" s="127"/>
      <c r="S1644" s="126"/>
      <c r="T1644" s="126"/>
      <c r="U1644" s="126"/>
      <c r="V1644" s="128"/>
      <c r="W1644" s="126"/>
      <c r="X1644" s="126"/>
      <c r="Y1644" s="127"/>
      <c r="Z1644" s="126"/>
      <c r="AA1644" s="126"/>
      <c r="AB1644" s="126"/>
      <c r="AC1644" s="127"/>
      <c r="AD1644" s="126"/>
      <c r="AE1644" s="126"/>
      <c r="AF1644" s="126"/>
      <c r="AG1644" s="126"/>
      <c r="AH1644" s="128"/>
    </row>
    <row r="1645" spans="6:34" x14ac:dyDescent="0.25">
      <c r="F1645" s="67">
        <f t="shared" si="25"/>
        <v>1639</v>
      </c>
      <c r="G1645" s="131"/>
      <c r="H1645" s="130"/>
      <c r="I1645" s="130"/>
      <c r="J1645" s="130"/>
      <c r="K1645" s="126"/>
      <c r="L1645" s="126"/>
      <c r="M1645" s="126"/>
      <c r="N1645" s="126"/>
      <c r="O1645" s="128"/>
      <c r="P1645" s="126">
        <v>128</v>
      </c>
      <c r="Q1645" s="126"/>
      <c r="R1645" s="127"/>
      <c r="S1645" s="126"/>
      <c r="T1645" s="126"/>
      <c r="U1645" s="126"/>
      <c r="V1645" s="128"/>
      <c r="W1645" s="126"/>
      <c r="X1645" s="126"/>
      <c r="Y1645" s="127"/>
      <c r="Z1645" s="126"/>
      <c r="AA1645" s="126"/>
      <c r="AB1645" s="126"/>
      <c r="AC1645" s="127"/>
      <c r="AD1645" s="126"/>
      <c r="AE1645" s="126"/>
      <c r="AF1645" s="126"/>
      <c r="AG1645" s="126"/>
      <c r="AH1645" s="128"/>
    </row>
    <row r="1646" spans="6:34" x14ac:dyDescent="0.25">
      <c r="F1646" s="67">
        <f t="shared" si="25"/>
        <v>1640</v>
      </c>
      <c r="G1646" s="131"/>
      <c r="H1646" s="130"/>
      <c r="I1646" s="130"/>
      <c r="J1646" s="130"/>
      <c r="K1646" s="126"/>
      <c r="L1646" s="126"/>
      <c r="M1646" s="126"/>
      <c r="N1646" s="126"/>
      <c r="O1646" s="128"/>
      <c r="P1646" s="126">
        <v>127</v>
      </c>
      <c r="Q1646" s="126"/>
      <c r="R1646" s="127"/>
      <c r="S1646" s="126"/>
      <c r="T1646" s="126"/>
      <c r="U1646" s="126"/>
      <c r="V1646" s="128"/>
      <c r="W1646" s="126"/>
      <c r="X1646" s="126"/>
      <c r="Y1646" s="127"/>
      <c r="Z1646" s="126"/>
      <c r="AA1646" s="126"/>
      <c r="AB1646" s="126"/>
      <c r="AC1646" s="127"/>
      <c r="AD1646" s="126"/>
      <c r="AE1646" s="126"/>
      <c r="AF1646" s="126"/>
      <c r="AG1646" s="126"/>
      <c r="AH1646" s="128"/>
    </row>
    <row r="1647" spans="6:34" x14ac:dyDescent="0.25">
      <c r="F1647" s="67">
        <f t="shared" si="25"/>
        <v>1641</v>
      </c>
      <c r="G1647" s="131"/>
      <c r="H1647" s="130"/>
      <c r="I1647" s="130"/>
      <c r="J1647" s="130"/>
      <c r="K1647" s="126"/>
      <c r="L1647" s="126"/>
      <c r="M1647" s="126"/>
      <c r="N1647" s="126"/>
      <c r="O1647" s="128"/>
      <c r="P1647" s="126">
        <v>127</v>
      </c>
      <c r="Q1647" s="126"/>
      <c r="R1647" s="127"/>
      <c r="S1647" s="126"/>
      <c r="T1647" s="126"/>
      <c r="U1647" s="126"/>
      <c r="V1647" s="128"/>
      <c r="W1647" s="126"/>
      <c r="X1647" s="126"/>
      <c r="Y1647" s="127"/>
      <c r="Z1647" s="126"/>
      <c r="AA1647" s="126"/>
      <c r="AB1647" s="126"/>
      <c r="AC1647" s="127"/>
      <c r="AD1647" s="126"/>
      <c r="AE1647" s="126"/>
      <c r="AF1647" s="126"/>
      <c r="AG1647" s="126"/>
      <c r="AH1647" s="128"/>
    </row>
    <row r="1648" spans="6:34" x14ac:dyDescent="0.25">
      <c r="F1648" s="67">
        <f t="shared" si="25"/>
        <v>1642</v>
      </c>
      <c r="G1648" s="131"/>
      <c r="H1648" s="130"/>
      <c r="I1648" s="130"/>
      <c r="J1648" s="130"/>
      <c r="K1648" s="126"/>
      <c r="L1648" s="126"/>
      <c r="M1648" s="126"/>
      <c r="N1648" s="126"/>
      <c r="O1648" s="128"/>
      <c r="P1648" s="126">
        <v>127</v>
      </c>
      <c r="Q1648" s="126"/>
      <c r="R1648" s="127"/>
      <c r="S1648" s="126"/>
      <c r="T1648" s="126"/>
      <c r="U1648" s="126"/>
      <c r="V1648" s="128"/>
      <c r="W1648" s="126"/>
      <c r="X1648" s="126"/>
      <c r="Y1648" s="127"/>
      <c r="Z1648" s="126"/>
      <c r="AA1648" s="126"/>
      <c r="AB1648" s="126"/>
      <c r="AC1648" s="127"/>
      <c r="AD1648" s="126"/>
      <c r="AE1648" s="126"/>
      <c r="AF1648" s="126"/>
      <c r="AG1648" s="126"/>
      <c r="AH1648" s="128"/>
    </row>
    <row r="1649" spans="6:34" x14ac:dyDescent="0.25">
      <c r="F1649" s="67">
        <f t="shared" si="25"/>
        <v>1643</v>
      </c>
      <c r="G1649" s="131"/>
      <c r="H1649" s="130"/>
      <c r="I1649" s="130"/>
      <c r="J1649" s="130"/>
      <c r="K1649" s="126"/>
      <c r="L1649" s="126"/>
      <c r="M1649" s="126"/>
      <c r="N1649" s="126"/>
      <c r="O1649" s="128"/>
      <c r="P1649" s="126">
        <v>127</v>
      </c>
      <c r="Q1649" s="126"/>
      <c r="R1649" s="127"/>
      <c r="S1649" s="126"/>
      <c r="T1649" s="126"/>
      <c r="U1649" s="126"/>
      <c r="V1649" s="128"/>
      <c r="W1649" s="126"/>
      <c r="X1649" s="126"/>
      <c r="Y1649" s="127"/>
      <c r="Z1649" s="126"/>
      <c r="AA1649" s="126"/>
      <c r="AB1649" s="126"/>
      <c r="AC1649" s="127"/>
      <c r="AD1649" s="126"/>
      <c r="AE1649" s="126"/>
      <c r="AF1649" s="126"/>
      <c r="AG1649" s="126"/>
      <c r="AH1649" s="128"/>
    </row>
    <row r="1650" spans="6:34" x14ac:dyDescent="0.25">
      <c r="F1650" s="67">
        <f t="shared" si="25"/>
        <v>1644</v>
      </c>
      <c r="G1650" s="131"/>
      <c r="H1650" s="130"/>
      <c r="I1650" s="130"/>
      <c r="J1650" s="130"/>
      <c r="K1650" s="126"/>
      <c r="L1650" s="126"/>
      <c r="M1650" s="126"/>
      <c r="N1650" s="126"/>
      <c r="O1650" s="128"/>
      <c r="P1650" s="126">
        <v>126</v>
      </c>
      <c r="Q1650" s="126"/>
      <c r="R1650" s="127"/>
      <c r="S1650" s="126"/>
      <c r="T1650" s="126"/>
      <c r="U1650" s="126"/>
      <c r="V1650" s="128"/>
      <c r="W1650" s="126"/>
      <c r="X1650" s="126"/>
      <c r="Y1650" s="127"/>
      <c r="Z1650" s="126"/>
      <c r="AA1650" s="126"/>
      <c r="AB1650" s="126"/>
      <c r="AC1650" s="127"/>
      <c r="AD1650" s="126"/>
      <c r="AE1650" s="126"/>
      <c r="AF1650" s="126"/>
      <c r="AG1650" s="126"/>
      <c r="AH1650" s="128"/>
    </row>
    <row r="1651" spans="6:34" x14ac:dyDescent="0.25">
      <c r="F1651" s="67">
        <f t="shared" si="25"/>
        <v>1645</v>
      </c>
      <c r="G1651" s="131"/>
      <c r="H1651" s="130"/>
      <c r="I1651" s="130"/>
      <c r="J1651" s="130"/>
      <c r="K1651" s="126"/>
      <c r="L1651" s="126"/>
      <c r="M1651" s="126"/>
      <c r="N1651" s="126"/>
      <c r="O1651" s="128"/>
      <c r="P1651" s="126">
        <v>126</v>
      </c>
      <c r="Q1651" s="126"/>
      <c r="R1651" s="127"/>
      <c r="S1651" s="126"/>
      <c r="T1651" s="126"/>
      <c r="U1651" s="126"/>
      <c r="V1651" s="128"/>
      <c r="W1651" s="126"/>
      <c r="X1651" s="126"/>
      <c r="Y1651" s="127"/>
      <c r="Z1651" s="126"/>
      <c r="AA1651" s="126"/>
      <c r="AB1651" s="126"/>
      <c r="AC1651" s="127"/>
      <c r="AD1651" s="126"/>
      <c r="AE1651" s="126"/>
      <c r="AF1651" s="126"/>
      <c r="AG1651" s="126"/>
      <c r="AH1651" s="128"/>
    </row>
    <row r="1652" spans="6:34" x14ac:dyDescent="0.25">
      <c r="F1652" s="67">
        <f t="shared" si="25"/>
        <v>1646</v>
      </c>
      <c r="G1652" s="131"/>
      <c r="H1652" s="130"/>
      <c r="I1652" s="130"/>
      <c r="J1652" s="130"/>
      <c r="K1652" s="126"/>
      <c r="L1652" s="126"/>
      <c r="M1652" s="126"/>
      <c r="N1652" s="126"/>
      <c r="O1652" s="128"/>
      <c r="P1652" s="126">
        <v>126</v>
      </c>
      <c r="Q1652" s="126"/>
      <c r="R1652" s="127"/>
      <c r="S1652" s="126"/>
      <c r="T1652" s="126"/>
      <c r="U1652" s="126"/>
      <c r="V1652" s="128"/>
      <c r="W1652" s="126"/>
      <c r="X1652" s="126"/>
      <c r="Y1652" s="127"/>
      <c r="Z1652" s="126"/>
      <c r="AA1652" s="126"/>
      <c r="AB1652" s="126"/>
      <c r="AC1652" s="127"/>
      <c r="AD1652" s="126"/>
      <c r="AE1652" s="126"/>
      <c r="AF1652" s="126"/>
      <c r="AG1652" s="126"/>
      <c r="AH1652" s="128"/>
    </row>
    <row r="1653" spans="6:34" x14ac:dyDescent="0.25">
      <c r="F1653" s="67">
        <f t="shared" si="25"/>
        <v>1647</v>
      </c>
      <c r="G1653" s="131"/>
      <c r="H1653" s="130"/>
      <c r="I1653" s="130"/>
      <c r="J1653" s="130"/>
      <c r="K1653" s="126"/>
      <c r="L1653" s="126"/>
      <c r="M1653" s="126"/>
      <c r="N1653" s="126"/>
      <c r="O1653" s="128"/>
      <c r="P1653" s="126">
        <v>125</v>
      </c>
      <c r="Q1653" s="126"/>
      <c r="R1653" s="127"/>
      <c r="S1653" s="126"/>
      <c r="T1653" s="126"/>
      <c r="U1653" s="126"/>
      <c r="V1653" s="128"/>
      <c r="W1653" s="126"/>
      <c r="X1653" s="126"/>
      <c r="Y1653" s="127"/>
      <c r="Z1653" s="126"/>
      <c r="AA1653" s="126"/>
      <c r="AB1653" s="126"/>
      <c r="AC1653" s="127"/>
      <c r="AD1653" s="126"/>
      <c r="AE1653" s="126"/>
      <c r="AF1653" s="126"/>
      <c r="AG1653" s="126"/>
      <c r="AH1653" s="128"/>
    </row>
    <row r="1654" spans="6:34" x14ac:dyDescent="0.25">
      <c r="F1654" s="67">
        <f t="shared" si="25"/>
        <v>1648</v>
      </c>
      <c r="G1654" s="131"/>
      <c r="H1654" s="130"/>
      <c r="I1654" s="130"/>
      <c r="J1654" s="130"/>
      <c r="K1654" s="126"/>
      <c r="L1654" s="126"/>
      <c r="M1654" s="126"/>
      <c r="N1654" s="126"/>
      <c r="O1654" s="128"/>
      <c r="P1654" s="126">
        <v>125</v>
      </c>
      <c r="Q1654" s="126"/>
      <c r="R1654" s="127"/>
      <c r="S1654" s="126"/>
      <c r="T1654" s="126"/>
      <c r="U1654" s="126"/>
      <c r="V1654" s="128"/>
      <c r="W1654" s="126"/>
      <c r="X1654" s="126"/>
      <c r="Y1654" s="127"/>
      <c r="Z1654" s="126"/>
      <c r="AA1654" s="126"/>
      <c r="AB1654" s="126"/>
      <c r="AC1654" s="127"/>
      <c r="AD1654" s="126"/>
      <c r="AE1654" s="126"/>
      <c r="AF1654" s="126"/>
      <c r="AG1654" s="126"/>
      <c r="AH1654" s="128"/>
    </row>
    <row r="1655" spans="6:34" x14ac:dyDescent="0.25">
      <c r="F1655" s="67">
        <f t="shared" si="25"/>
        <v>1649</v>
      </c>
      <c r="G1655" s="131"/>
      <c r="H1655" s="130"/>
      <c r="I1655" s="130"/>
      <c r="J1655" s="130"/>
      <c r="K1655" s="126"/>
      <c r="L1655" s="126"/>
      <c r="M1655" s="126"/>
      <c r="N1655" s="126"/>
      <c r="O1655" s="128"/>
      <c r="P1655" s="126">
        <v>125</v>
      </c>
      <c r="Q1655" s="126"/>
      <c r="R1655" s="127"/>
      <c r="S1655" s="126"/>
      <c r="T1655" s="126"/>
      <c r="U1655" s="126"/>
      <c r="V1655" s="128"/>
      <c r="W1655" s="126"/>
      <c r="X1655" s="126"/>
      <c r="Y1655" s="127"/>
      <c r="Z1655" s="126"/>
      <c r="AA1655" s="126"/>
      <c r="AB1655" s="126"/>
      <c r="AC1655" s="127"/>
      <c r="AD1655" s="126"/>
      <c r="AE1655" s="126"/>
      <c r="AF1655" s="126"/>
      <c r="AG1655" s="126"/>
      <c r="AH1655" s="128"/>
    </row>
    <row r="1656" spans="6:34" x14ac:dyDescent="0.25">
      <c r="F1656" s="67">
        <f t="shared" si="25"/>
        <v>1650</v>
      </c>
      <c r="G1656" s="131"/>
      <c r="H1656" s="130"/>
      <c r="I1656" s="130"/>
      <c r="J1656" s="130"/>
      <c r="K1656" s="126"/>
      <c r="L1656" s="126"/>
      <c r="M1656" s="126"/>
      <c r="N1656" s="126"/>
      <c r="O1656" s="128"/>
      <c r="P1656" s="126">
        <v>125</v>
      </c>
      <c r="Q1656" s="126"/>
      <c r="R1656" s="127"/>
      <c r="S1656" s="126"/>
      <c r="T1656" s="126"/>
      <c r="U1656" s="126"/>
      <c r="V1656" s="128"/>
      <c r="W1656" s="126"/>
      <c r="X1656" s="126"/>
      <c r="Y1656" s="127"/>
      <c r="Z1656" s="126"/>
      <c r="AA1656" s="126"/>
      <c r="AB1656" s="126"/>
      <c r="AC1656" s="127"/>
      <c r="AD1656" s="126"/>
      <c r="AE1656" s="126"/>
      <c r="AF1656" s="126"/>
      <c r="AG1656" s="126"/>
      <c r="AH1656" s="128"/>
    </row>
    <row r="1657" spans="6:34" x14ac:dyDescent="0.25">
      <c r="F1657" s="67">
        <f t="shared" si="25"/>
        <v>1651</v>
      </c>
      <c r="G1657" s="131"/>
      <c r="H1657" s="130"/>
      <c r="I1657" s="130"/>
      <c r="J1657" s="130"/>
      <c r="K1657" s="126"/>
      <c r="L1657" s="126"/>
      <c r="M1657" s="126"/>
      <c r="N1657" s="126"/>
      <c r="O1657" s="128"/>
      <c r="P1657" s="126">
        <v>124</v>
      </c>
      <c r="Q1657" s="126"/>
      <c r="R1657" s="127"/>
      <c r="S1657" s="126"/>
      <c r="T1657" s="126"/>
      <c r="U1657" s="126"/>
      <c r="V1657" s="128"/>
      <c r="W1657" s="126"/>
      <c r="X1657" s="126"/>
      <c r="Y1657" s="127"/>
      <c r="Z1657" s="126"/>
      <c r="AA1657" s="126"/>
      <c r="AB1657" s="126"/>
      <c r="AC1657" s="127"/>
      <c r="AD1657" s="126"/>
      <c r="AE1657" s="126"/>
      <c r="AF1657" s="126"/>
      <c r="AG1657" s="126"/>
      <c r="AH1657" s="128"/>
    </row>
    <row r="1658" spans="6:34" x14ac:dyDescent="0.25">
      <c r="F1658" s="67">
        <f t="shared" si="25"/>
        <v>1652</v>
      </c>
      <c r="G1658" s="131"/>
      <c r="H1658" s="130"/>
      <c r="I1658" s="130"/>
      <c r="J1658" s="130"/>
      <c r="K1658" s="126"/>
      <c r="L1658" s="126"/>
      <c r="M1658" s="126"/>
      <c r="N1658" s="126"/>
      <c r="O1658" s="128"/>
      <c r="P1658" s="126">
        <v>124</v>
      </c>
      <c r="Q1658" s="126"/>
      <c r="R1658" s="127"/>
      <c r="S1658" s="126"/>
      <c r="T1658" s="126"/>
      <c r="U1658" s="126"/>
      <c r="V1658" s="128"/>
      <c r="W1658" s="126"/>
      <c r="X1658" s="126"/>
      <c r="Y1658" s="127"/>
      <c r="Z1658" s="126"/>
      <c r="AA1658" s="126"/>
      <c r="AB1658" s="126"/>
      <c r="AC1658" s="127"/>
      <c r="AD1658" s="126"/>
      <c r="AE1658" s="126"/>
      <c r="AF1658" s="126"/>
      <c r="AG1658" s="126"/>
      <c r="AH1658" s="128"/>
    </row>
    <row r="1659" spans="6:34" x14ac:dyDescent="0.25">
      <c r="F1659" s="67">
        <f t="shared" si="25"/>
        <v>1653</v>
      </c>
      <c r="G1659" s="131"/>
      <c r="H1659" s="130"/>
      <c r="I1659" s="130"/>
      <c r="J1659" s="130"/>
      <c r="K1659" s="126"/>
      <c r="L1659" s="126"/>
      <c r="M1659" s="126"/>
      <c r="N1659" s="126"/>
      <c r="O1659" s="128"/>
      <c r="P1659" s="126">
        <v>124</v>
      </c>
      <c r="Q1659" s="126"/>
      <c r="R1659" s="127"/>
      <c r="S1659" s="126"/>
      <c r="T1659" s="126"/>
      <c r="U1659" s="126"/>
      <c r="V1659" s="128"/>
      <c r="W1659" s="126"/>
      <c r="X1659" s="126"/>
      <c r="Y1659" s="127"/>
      <c r="Z1659" s="126"/>
      <c r="AA1659" s="126"/>
      <c r="AB1659" s="126"/>
      <c r="AC1659" s="127"/>
      <c r="AD1659" s="126"/>
      <c r="AE1659" s="126"/>
      <c r="AF1659" s="126"/>
      <c r="AG1659" s="126"/>
      <c r="AH1659" s="128"/>
    </row>
    <row r="1660" spans="6:34" x14ac:dyDescent="0.25">
      <c r="F1660" s="67">
        <f t="shared" si="25"/>
        <v>1654</v>
      </c>
      <c r="G1660" s="131"/>
      <c r="H1660" s="130"/>
      <c r="I1660" s="130"/>
      <c r="J1660" s="130"/>
      <c r="K1660" s="126"/>
      <c r="L1660" s="126"/>
      <c r="M1660" s="126"/>
      <c r="N1660" s="126"/>
      <c r="O1660" s="128"/>
      <c r="P1660" s="126">
        <v>123</v>
      </c>
      <c r="Q1660" s="126"/>
      <c r="R1660" s="127"/>
      <c r="S1660" s="126"/>
      <c r="T1660" s="126"/>
      <c r="U1660" s="126"/>
      <c r="V1660" s="128"/>
      <c r="W1660" s="126"/>
      <c r="X1660" s="126"/>
      <c r="Y1660" s="127"/>
      <c r="Z1660" s="126"/>
      <c r="AA1660" s="126"/>
      <c r="AB1660" s="126"/>
      <c r="AC1660" s="127"/>
      <c r="AD1660" s="126"/>
      <c r="AE1660" s="126"/>
      <c r="AF1660" s="126"/>
      <c r="AG1660" s="126"/>
      <c r="AH1660" s="128"/>
    </row>
    <row r="1661" spans="6:34" x14ac:dyDescent="0.25">
      <c r="F1661" s="67">
        <f t="shared" si="25"/>
        <v>1655</v>
      </c>
      <c r="G1661" s="131"/>
      <c r="H1661" s="130"/>
      <c r="I1661" s="130"/>
      <c r="J1661" s="130"/>
      <c r="K1661" s="126"/>
      <c r="L1661" s="126"/>
      <c r="M1661" s="126"/>
      <c r="N1661" s="126"/>
      <c r="O1661" s="128"/>
      <c r="P1661" s="126">
        <v>123</v>
      </c>
      <c r="Q1661" s="126"/>
      <c r="R1661" s="127"/>
      <c r="S1661" s="126"/>
      <c r="T1661" s="126"/>
      <c r="U1661" s="126"/>
      <c r="V1661" s="128"/>
      <c r="W1661" s="126"/>
      <c r="X1661" s="126"/>
      <c r="Y1661" s="127"/>
      <c r="Z1661" s="126"/>
      <c r="AA1661" s="126"/>
      <c r="AB1661" s="126"/>
      <c r="AC1661" s="127"/>
      <c r="AD1661" s="126"/>
      <c r="AE1661" s="126"/>
      <c r="AF1661" s="126"/>
      <c r="AG1661" s="126"/>
      <c r="AH1661" s="128"/>
    </row>
    <row r="1662" spans="6:34" x14ac:dyDescent="0.25">
      <c r="F1662" s="67">
        <f t="shared" si="25"/>
        <v>1656</v>
      </c>
      <c r="G1662" s="131"/>
      <c r="H1662" s="130"/>
      <c r="I1662" s="130"/>
      <c r="J1662" s="130"/>
      <c r="K1662" s="126"/>
      <c r="L1662" s="126"/>
      <c r="M1662" s="126"/>
      <c r="N1662" s="126"/>
      <c r="O1662" s="128"/>
      <c r="P1662" s="126">
        <v>123</v>
      </c>
      <c r="Q1662" s="126"/>
      <c r="R1662" s="127"/>
      <c r="S1662" s="126"/>
      <c r="T1662" s="126"/>
      <c r="U1662" s="126"/>
      <c r="V1662" s="128"/>
      <c r="W1662" s="126"/>
      <c r="X1662" s="126"/>
      <c r="Y1662" s="127"/>
      <c r="Z1662" s="126"/>
      <c r="AA1662" s="126"/>
      <c r="AB1662" s="126"/>
      <c r="AC1662" s="127"/>
      <c r="AD1662" s="126"/>
      <c r="AE1662" s="126"/>
      <c r="AF1662" s="126"/>
      <c r="AG1662" s="126"/>
      <c r="AH1662" s="128"/>
    </row>
    <row r="1663" spans="6:34" x14ac:dyDescent="0.25">
      <c r="F1663" s="67">
        <f t="shared" si="25"/>
        <v>1657</v>
      </c>
      <c r="G1663" s="131"/>
      <c r="H1663" s="130"/>
      <c r="I1663" s="130"/>
      <c r="J1663" s="130"/>
      <c r="K1663" s="126"/>
      <c r="L1663" s="126"/>
      <c r="M1663" s="126"/>
      <c r="N1663" s="126"/>
      <c r="O1663" s="128"/>
      <c r="P1663" s="126">
        <v>123</v>
      </c>
      <c r="Q1663" s="126"/>
      <c r="R1663" s="127"/>
      <c r="S1663" s="126"/>
      <c r="T1663" s="126"/>
      <c r="U1663" s="126"/>
      <c r="V1663" s="128"/>
      <c r="W1663" s="126"/>
      <c r="X1663" s="126"/>
      <c r="Y1663" s="127"/>
      <c r="Z1663" s="126"/>
      <c r="AA1663" s="126"/>
      <c r="AB1663" s="126"/>
      <c r="AC1663" s="127"/>
      <c r="AD1663" s="126"/>
      <c r="AE1663" s="126"/>
      <c r="AF1663" s="126"/>
      <c r="AG1663" s="126"/>
      <c r="AH1663" s="128"/>
    </row>
    <row r="1664" spans="6:34" x14ac:dyDescent="0.25">
      <c r="F1664" s="67">
        <f t="shared" si="25"/>
        <v>1658</v>
      </c>
      <c r="G1664" s="131"/>
      <c r="H1664" s="130"/>
      <c r="I1664" s="130"/>
      <c r="J1664" s="130"/>
      <c r="K1664" s="126"/>
      <c r="L1664" s="126"/>
      <c r="M1664" s="126"/>
      <c r="N1664" s="126"/>
      <c r="O1664" s="128"/>
      <c r="P1664" s="126">
        <v>123</v>
      </c>
      <c r="Q1664" s="126"/>
      <c r="R1664" s="127"/>
      <c r="S1664" s="126"/>
      <c r="T1664" s="126"/>
      <c r="U1664" s="126"/>
      <c r="V1664" s="128"/>
      <c r="W1664" s="126"/>
      <c r="X1664" s="126"/>
      <c r="Y1664" s="127"/>
      <c r="Z1664" s="126"/>
      <c r="AA1664" s="126"/>
      <c r="AB1664" s="126"/>
      <c r="AC1664" s="127"/>
      <c r="AD1664" s="126"/>
      <c r="AE1664" s="126"/>
      <c r="AF1664" s="126"/>
      <c r="AG1664" s="126"/>
      <c r="AH1664" s="128"/>
    </row>
    <row r="1665" spans="6:34" x14ac:dyDescent="0.25">
      <c r="F1665" s="67">
        <f t="shared" si="25"/>
        <v>1659</v>
      </c>
      <c r="G1665" s="131"/>
      <c r="H1665" s="130"/>
      <c r="I1665" s="130"/>
      <c r="J1665" s="130"/>
      <c r="K1665" s="126"/>
      <c r="L1665" s="126"/>
      <c r="M1665" s="126"/>
      <c r="N1665" s="126"/>
      <c r="O1665" s="128"/>
      <c r="P1665" s="126">
        <v>123</v>
      </c>
      <c r="Q1665" s="126"/>
      <c r="R1665" s="127"/>
      <c r="S1665" s="126"/>
      <c r="T1665" s="126"/>
      <c r="U1665" s="126"/>
      <c r="V1665" s="128"/>
      <c r="W1665" s="126"/>
      <c r="X1665" s="126"/>
      <c r="Y1665" s="127"/>
      <c r="Z1665" s="126"/>
      <c r="AA1665" s="126"/>
      <c r="AB1665" s="126"/>
      <c r="AC1665" s="127"/>
      <c r="AD1665" s="126"/>
      <c r="AE1665" s="126"/>
      <c r="AF1665" s="126"/>
      <c r="AG1665" s="126"/>
      <c r="AH1665" s="128"/>
    </row>
    <row r="1666" spans="6:34" x14ac:dyDescent="0.25">
      <c r="F1666" s="67">
        <f t="shared" si="25"/>
        <v>1660</v>
      </c>
      <c r="G1666" s="131"/>
      <c r="H1666" s="130"/>
      <c r="I1666" s="130"/>
      <c r="J1666" s="130"/>
      <c r="K1666" s="126"/>
      <c r="L1666" s="126"/>
      <c r="M1666" s="126"/>
      <c r="N1666" s="126"/>
      <c r="O1666" s="128"/>
      <c r="P1666" s="126">
        <v>123</v>
      </c>
      <c r="Q1666" s="126"/>
      <c r="R1666" s="127"/>
      <c r="S1666" s="126"/>
      <c r="T1666" s="126"/>
      <c r="U1666" s="126"/>
      <c r="V1666" s="128"/>
      <c r="W1666" s="126"/>
      <c r="X1666" s="126"/>
      <c r="Y1666" s="127"/>
      <c r="Z1666" s="126"/>
      <c r="AA1666" s="126"/>
      <c r="AB1666" s="126"/>
      <c r="AC1666" s="127"/>
      <c r="AD1666" s="126"/>
      <c r="AE1666" s="126"/>
      <c r="AF1666" s="126"/>
      <c r="AG1666" s="126"/>
      <c r="AH1666" s="128"/>
    </row>
    <row r="1667" spans="6:34" x14ac:dyDescent="0.25">
      <c r="F1667" s="67">
        <f t="shared" si="25"/>
        <v>1661</v>
      </c>
      <c r="G1667" s="131"/>
      <c r="H1667" s="130"/>
      <c r="I1667" s="130"/>
      <c r="J1667" s="130"/>
      <c r="K1667" s="126"/>
      <c r="L1667" s="126"/>
      <c r="M1667" s="126"/>
      <c r="N1667" s="126"/>
      <c r="O1667" s="128"/>
      <c r="P1667" s="126">
        <v>123</v>
      </c>
      <c r="Q1667" s="126"/>
      <c r="R1667" s="127"/>
      <c r="S1667" s="126"/>
      <c r="T1667" s="126"/>
      <c r="U1667" s="126"/>
      <c r="V1667" s="128"/>
      <c r="W1667" s="126"/>
      <c r="X1667" s="126"/>
      <c r="Y1667" s="127"/>
      <c r="Z1667" s="126"/>
      <c r="AA1667" s="126"/>
      <c r="AB1667" s="126"/>
      <c r="AC1667" s="127"/>
      <c r="AD1667" s="126"/>
      <c r="AE1667" s="126"/>
      <c r="AF1667" s="126"/>
      <c r="AG1667" s="126"/>
      <c r="AH1667" s="128"/>
    </row>
    <row r="1668" spans="6:34" x14ac:dyDescent="0.25">
      <c r="F1668" s="67">
        <f t="shared" si="25"/>
        <v>1662</v>
      </c>
      <c r="G1668" s="131"/>
      <c r="H1668" s="130"/>
      <c r="I1668" s="130"/>
      <c r="J1668" s="130"/>
      <c r="K1668" s="126"/>
      <c r="L1668" s="126"/>
      <c r="M1668" s="126"/>
      <c r="N1668" s="126"/>
      <c r="O1668" s="128"/>
      <c r="P1668" s="126">
        <v>122</v>
      </c>
      <c r="Q1668" s="126"/>
      <c r="R1668" s="127"/>
      <c r="S1668" s="126"/>
      <c r="T1668" s="126"/>
      <c r="U1668" s="126"/>
      <c r="V1668" s="128"/>
      <c r="W1668" s="126"/>
      <c r="X1668" s="126"/>
      <c r="Y1668" s="127"/>
      <c r="Z1668" s="126"/>
      <c r="AA1668" s="126"/>
      <c r="AB1668" s="126"/>
      <c r="AC1668" s="127"/>
      <c r="AD1668" s="126"/>
      <c r="AE1668" s="126"/>
      <c r="AF1668" s="126"/>
      <c r="AG1668" s="126"/>
      <c r="AH1668" s="128"/>
    </row>
    <row r="1669" spans="6:34" x14ac:dyDescent="0.25">
      <c r="F1669" s="67">
        <f t="shared" si="25"/>
        <v>1663</v>
      </c>
      <c r="G1669" s="131"/>
      <c r="H1669" s="130"/>
      <c r="I1669" s="130"/>
      <c r="J1669" s="130"/>
      <c r="K1669" s="126"/>
      <c r="L1669" s="126"/>
      <c r="M1669" s="126"/>
      <c r="N1669" s="126"/>
      <c r="O1669" s="128"/>
      <c r="P1669" s="126">
        <v>121</v>
      </c>
      <c r="Q1669" s="126"/>
      <c r="R1669" s="127"/>
      <c r="S1669" s="126"/>
      <c r="T1669" s="126"/>
      <c r="U1669" s="126"/>
      <c r="V1669" s="128"/>
      <c r="W1669" s="126"/>
      <c r="X1669" s="126"/>
      <c r="Y1669" s="127"/>
      <c r="Z1669" s="126"/>
      <c r="AA1669" s="126"/>
      <c r="AB1669" s="126"/>
      <c r="AC1669" s="127"/>
      <c r="AD1669" s="126"/>
      <c r="AE1669" s="126"/>
      <c r="AF1669" s="126"/>
      <c r="AG1669" s="126"/>
      <c r="AH1669" s="128"/>
    </row>
    <row r="1670" spans="6:34" x14ac:dyDescent="0.25">
      <c r="F1670" s="67">
        <f t="shared" si="25"/>
        <v>1664</v>
      </c>
      <c r="G1670" s="131"/>
      <c r="H1670" s="130"/>
      <c r="I1670" s="130"/>
      <c r="J1670" s="130"/>
      <c r="K1670" s="126"/>
      <c r="L1670" s="126"/>
      <c r="M1670" s="126"/>
      <c r="N1670" s="126"/>
      <c r="O1670" s="128"/>
      <c r="P1670" s="126">
        <v>121</v>
      </c>
      <c r="Q1670" s="126"/>
      <c r="R1670" s="127"/>
      <c r="S1670" s="126"/>
      <c r="T1670" s="126"/>
      <c r="U1670" s="126"/>
      <c r="V1670" s="128"/>
      <c r="W1670" s="126"/>
      <c r="X1670" s="126"/>
      <c r="Y1670" s="127"/>
      <c r="Z1670" s="126"/>
      <c r="AA1670" s="126"/>
      <c r="AB1670" s="126"/>
      <c r="AC1670" s="127"/>
      <c r="AD1670" s="126"/>
      <c r="AE1670" s="126"/>
      <c r="AF1670" s="126"/>
      <c r="AG1670" s="126"/>
      <c r="AH1670" s="128"/>
    </row>
    <row r="1671" spans="6:34" x14ac:dyDescent="0.25">
      <c r="F1671" s="67">
        <f t="shared" si="25"/>
        <v>1665</v>
      </c>
      <c r="G1671" s="131"/>
      <c r="H1671" s="130"/>
      <c r="I1671" s="130"/>
      <c r="J1671" s="130"/>
      <c r="K1671" s="126"/>
      <c r="L1671" s="126"/>
      <c r="M1671" s="126"/>
      <c r="N1671" s="126"/>
      <c r="O1671" s="128"/>
      <c r="P1671" s="126">
        <v>121</v>
      </c>
      <c r="Q1671" s="126"/>
      <c r="R1671" s="127"/>
      <c r="S1671" s="126"/>
      <c r="T1671" s="126"/>
      <c r="U1671" s="126"/>
      <c r="V1671" s="128"/>
      <c r="W1671" s="126"/>
      <c r="X1671" s="126"/>
      <c r="Y1671" s="127"/>
      <c r="Z1671" s="126"/>
      <c r="AA1671" s="126"/>
      <c r="AB1671" s="126"/>
      <c r="AC1671" s="127"/>
      <c r="AD1671" s="126"/>
      <c r="AE1671" s="126"/>
      <c r="AF1671" s="126"/>
      <c r="AG1671" s="126"/>
      <c r="AH1671" s="128"/>
    </row>
    <row r="1672" spans="6:34" x14ac:dyDescent="0.25">
      <c r="F1672" s="67">
        <f t="shared" si="25"/>
        <v>1666</v>
      </c>
      <c r="G1672" s="131"/>
      <c r="H1672" s="130"/>
      <c r="I1672" s="130"/>
      <c r="J1672" s="130"/>
      <c r="K1672" s="126"/>
      <c r="L1672" s="126"/>
      <c r="M1672" s="126"/>
      <c r="N1672" s="126"/>
      <c r="O1672" s="128"/>
      <c r="P1672" s="126">
        <v>121</v>
      </c>
      <c r="Q1672" s="126"/>
      <c r="R1672" s="127"/>
      <c r="S1672" s="126"/>
      <c r="T1672" s="126"/>
      <c r="U1672" s="126"/>
      <c r="V1672" s="128"/>
      <c r="W1672" s="126"/>
      <c r="X1672" s="126"/>
      <c r="Y1672" s="127"/>
      <c r="Z1672" s="126"/>
      <c r="AA1672" s="126"/>
      <c r="AB1672" s="126"/>
      <c r="AC1672" s="127"/>
      <c r="AD1672" s="126"/>
      <c r="AE1672" s="126"/>
      <c r="AF1672" s="126"/>
      <c r="AG1672" s="126"/>
      <c r="AH1672" s="128"/>
    </row>
    <row r="1673" spans="6:34" x14ac:dyDescent="0.25">
      <c r="F1673" s="67">
        <f t="shared" ref="F1673:F1736" si="26">F1672+1</f>
        <v>1667</v>
      </c>
      <c r="G1673" s="131"/>
      <c r="H1673" s="130"/>
      <c r="I1673" s="130"/>
      <c r="J1673" s="130"/>
      <c r="K1673" s="126"/>
      <c r="L1673" s="126"/>
      <c r="M1673" s="126"/>
      <c r="N1673" s="126"/>
      <c r="O1673" s="128"/>
      <c r="P1673" s="126">
        <v>120</v>
      </c>
      <c r="Q1673" s="126"/>
      <c r="R1673" s="127"/>
      <c r="S1673" s="126"/>
      <c r="T1673" s="126"/>
      <c r="U1673" s="126"/>
      <c r="V1673" s="128"/>
      <c r="W1673" s="126"/>
      <c r="X1673" s="126"/>
      <c r="Y1673" s="127"/>
      <c r="Z1673" s="126"/>
      <c r="AA1673" s="126"/>
      <c r="AB1673" s="126"/>
      <c r="AC1673" s="127"/>
      <c r="AD1673" s="126"/>
      <c r="AE1673" s="126"/>
      <c r="AF1673" s="126"/>
      <c r="AG1673" s="126"/>
      <c r="AH1673" s="128"/>
    </row>
    <row r="1674" spans="6:34" x14ac:dyDescent="0.25">
      <c r="F1674" s="67">
        <f t="shared" si="26"/>
        <v>1668</v>
      </c>
      <c r="G1674" s="131"/>
      <c r="H1674" s="130"/>
      <c r="I1674" s="130"/>
      <c r="J1674" s="130"/>
      <c r="K1674" s="126"/>
      <c r="L1674" s="126"/>
      <c r="M1674" s="126"/>
      <c r="N1674" s="126"/>
      <c r="O1674" s="128"/>
      <c r="P1674" s="126">
        <v>120</v>
      </c>
      <c r="Q1674" s="126"/>
      <c r="R1674" s="127"/>
      <c r="S1674" s="126"/>
      <c r="T1674" s="126"/>
      <c r="U1674" s="126"/>
      <c r="V1674" s="128"/>
      <c r="W1674" s="126"/>
      <c r="X1674" s="126"/>
      <c r="Y1674" s="127"/>
      <c r="Z1674" s="126"/>
      <c r="AA1674" s="126"/>
      <c r="AB1674" s="126"/>
      <c r="AC1674" s="127"/>
      <c r="AD1674" s="126"/>
      <c r="AE1674" s="126"/>
      <c r="AF1674" s="126"/>
      <c r="AG1674" s="126"/>
      <c r="AH1674" s="128"/>
    </row>
    <row r="1675" spans="6:34" x14ac:dyDescent="0.25">
      <c r="F1675" s="67">
        <f t="shared" si="26"/>
        <v>1669</v>
      </c>
      <c r="G1675" s="131"/>
      <c r="H1675" s="130"/>
      <c r="I1675" s="130"/>
      <c r="J1675" s="130"/>
      <c r="K1675" s="126"/>
      <c r="L1675" s="126"/>
      <c r="M1675" s="126"/>
      <c r="N1675" s="126"/>
      <c r="O1675" s="128"/>
      <c r="P1675" s="126">
        <v>120</v>
      </c>
      <c r="Q1675" s="126"/>
      <c r="R1675" s="127"/>
      <c r="S1675" s="126"/>
      <c r="T1675" s="126"/>
      <c r="U1675" s="126"/>
      <c r="V1675" s="128"/>
      <c r="W1675" s="126"/>
      <c r="X1675" s="126"/>
      <c r="Y1675" s="127"/>
      <c r="Z1675" s="126"/>
      <c r="AA1675" s="126"/>
      <c r="AB1675" s="126"/>
      <c r="AC1675" s="127"/>
      <c r="AD1675" s="126"/>
      <c r="AE1675" s="126"/>
      <c r="AF1675" s="126"/>
      <c r="AG1675" s="126"/>
      <c r="AH1675" s="128"/>
    </row>
    <row r="1676" spans="6:34" x14ac:dyDescent="0.25">
      <c r="F1676" s="67">
        <f t="shared" si="26"/>
        <v>1670</v>
      </c>
      <c r="G1676" s="131"/>
      <c r="H1676" s="130"/>
      <c r="I1676" s="130"/>
      <c r="J1676" s="130"/>
      <c r="K1676" s="126"/>
      <c r="L1676" s="126"/>
      <c r="M1676" s="126"/>
      <c r="N1676" s="126"/>
      <c r="O1676" s="128"/>
      <c r="P1676" s="126">
        <v>120</v>
      </c>
      <c r="Q1676" s="126"/>
      <c r="R1676" s="127"/>
      <c r="S1676" s="126"/>
      <c r="T1676" s="126"/>
      <c r="U1676" s="126"/>
      <c r="V1676" s="128"/>
      <c r="W1676" s="126"/>
      <c r="X1676" s="126"/>
      <c r="Y1676" s="127"/>
      <c r="Z1676" s="126"/>
      <c r="AA1676" s="126"/>
      <c r="AB1676" s="126"/>
      <c r="AC1676" s="127"/>
      <c r="AD1676" s="126"/>
      <c r="AE1676" s="126"/>
      <c r="AF1676" s="126"/>
      <c r="AG1676" s="126"/>
      <c r="AH1676" s="128"/>
    </row>
    <row r="1677" spans="6:34" x14ac:dyDescent="0.25">
      <c r="F1677" s="67">
        <f t="shared" si="26"/>
        <v>1671</v>
      </c>
      <c r="G1677" s="131"/>
      <c r="H1677" s="130"/>
      <c r="I1677" s="130"/>
      <c r="J1677" s="130"/>
      <c r="K1677" s="126"/>
      <c r="L1677" s="126"/>
      <c r="M1677" s="126"/>
      <c r="N1677" s="126"/>
      <c r="O1677" s="128"/>
      <c r="P1677" s="126">
        <v>120</v>
      </c>
      <c r="Q1677" s="126"/>
      <c r="R1677" s="127"/>
      <c r="S1677" s="126"/>
      <c r="T1677" s="126"/>
      <c r="U1677" s="126"/>
      <c r="V1677" s="128"/>
      <c r="W1677" s="126"/>
      <c r="X1677" s="126"/>
      <c r="Y1677" s="127"/>
      <c r="Z1677" s="126"/>
      <c r="AA1677" s="126"/>
      <c r="AB1677" s="126"/>
      <c r="AC1677" s="127"/>
      <c r="AD1677" s="126"/>
      <c r="AE1677" s="126"/>
      <c r="AF1677" s="126"/>
      <c r="AG1677" s="126"/>
      <c r="AH1677" s="128"/>
    </row>
    <row r="1678" spans="6:34" x14ac:dyDescent="0.25">
      <c r="F1678" s="67">
        <f t="shared" si="26"/>
        <v>1672</v>
      </c>
      <c r="G1678" s="131"/>
      <c r="H1678" s="130"/>
      <c r="I1678" s="130"/>
      <c r="J1678" s="130"/>
      <c r="K1678" s="126"/>
      <c r="L1678" s="126"/>
      <c r="M1678" s="126"/>
      <c r="N1678" s="126"/>
      <c r="O1678" s="128"/>
      <c r="P1678" s="126">
        <v>120</v>
      </c>
      <c r="Q1678" s="126"/>
      <c r="R1678" s="127"/>
      <c r="S1678" s="126"/>
      <c r="T1678" s="126"/>
      <c r="U1678" s="126"/>
      <c r="V1678" s="128"/>
      <c r="W1678" s="126"/>
      <c r="X1678" s="126"/>
      <c r="Y1678" s="127"/>
      <c r="Z1678" s="126"/>
      <c r="AA1678" s="126"/>
      <c r="AB1678" s="126"/>
      <c r="AC1678" s="127"/>
      <c r="AD1678" s="126"/>
      <c r="AE1678" s="126"/>
      <c r="AF1678" s="126"/>
      <c r="AG1678" s="126"/>
      <c r="AH1678" s="128"/>
    </row>
    <row r="1679" spans="6:34" x14ac:dyDescent="0.25">
      <c r="F1679" s="67">
        <f t="shared" si="26"/>
        <v>1673</v>
      </c>
      <c r="G1679" s="131"/>
      <c r="H1679" s="130"/>
      <c r="I1679" s="130"/>
      <c r="J1679" s="130"/>
      <c r="K1679" s="126"/>
      <c r="L1679" s="126"/>
      <c r="M1679" s="126"/>
      <c r="N1679" s="126"/>
      <c r="O1679" s="128"/>
      <c r="P1679" s="126">
        <v>119</v>
      </c>
      <c r="Q1679" s="126"/>
      <c r="R1679" s="127"/>
      <c r="S1679" s="126"/>
      <c r="T1679" s="126"/>
      <c r="U1679" s="126"/>
      <c r="V1679" s="128"/>
      <c r="W1679" s="126"/>
      <c r="X1679" s="126"/>
      <c r="Y1679" s="127"/>
      <c r="Z1679" s="126"/>
      <c r="AA1679" s="126"/>
      <c r="AB1679" s="126"/>
      <c r="AC1679" s="127"/>
      <c r="AD1679" s="126"/>
      <c r="AE1679" s="126"/>
      <c r="AF1679" s="126"/>
      <c r="AG1679" s="126"/>
      <c r="AH1679" s="128"/>
    </row>
    <row r="1680" spans="6:34" x14ac:dyDescent="0.25">
      <c r="F1680" s="67">
        <f t="shared" si="26"/>
        <v>1674</v>
      </c>
      <c r="G1680" s="131"/>
      <c r="H1680" s="130"/>
      <c r="I1680" s="130"/>
      <c r="J1680" s="130"/>
      <c r="K1680" s="126"/>
      <c r="L1680" s="126"/>
      <c r="M1680" s="126"/>
      <c r="N1680" s="126"/>
      <c r="O1680" s="128"/>
      <c r="P1680" s="126">
        <v>119</v>
      </c>
      <c r="Q1680" s="126"/>
      <c r="R1680" s="127"/>
      <c r="S1680" s="126"/>
      <c r="T1680" s="126"/>
      <c r="U1680" s="126"/>
      <c r="V1680" s="128"/>
      <c r="W1680" s="126"/>
      <c r="X1680" s="126"/>
      <c r="Y1680" s="127"/>
      <c r="Z1680" s="126"/>
      <c r="AA1680" s="126"/>
      <c r="AB1680" s="126"/>
      <c r="AC1680" s="127"/>
      <c r="AD1680" s="126"/>
      <c r="AE1680" s="126"/>
      <c r="AF1680" s="126"/>
      <c r="AG1680" s="126"/>
      <c r="AH1680" s="128"/>
    </row>
    <row r="1681" spans="6:34" x14ac:dyDescent="0.25">
      <c r="F1681" s="67">
        <f t="shared" si="26"/>
        <v>1675</v>
      </c>
      <c r="G1681" s="131"/>
      <c r="H1681" s="130"/>
      <c r="I1681" s="130"/>
      <c r="J1681" s="130"/>
      <c r="K1681" s="126"/>
      <c r="L1681" s="126"/>
      <c r="M1681" s="126"/>
      <c r="N1681" s="126"/>
      <c r="O1681" s="128"/>
      <c r="P1681" s="126">
        <v>119</v>
      </c>
      <c r="Q1681" s="126"/>
      <c r="R1681" s="127"/>
      <c r="S1681" s="126"/>
      <c r="T1681" s="126"/>
      <c r="U1681" s="126"/>
      <c r="V1681" s="128"/>
      <c r="W1681" s="126"/>
      <c r="X1681" s="126"/>
      <c r="Y1681" s="127"/>
      <c r="Z1681" s="126"/>
      <c r="AA1681" s="126"/>
      <c r="AB1681" s="126"/>
      <c r="AC1681" s="127"/>
      <c r="AD1681" s="126"/>
      <c r="AE1681" s="126"/>
      <c r="AF1681" s="126"/>
      <c r="AG1681" s="126"/>
      <c r="AH1681" s="128"/>
    </row>
    <row r="1682" spans="6:34" x14ac:dyDescent="0.25">
      <c r="F1682" s="67">
        <f t="shared" si="26"/>
        <v>1676</v>
      </c>
      <c r="G1682" s="131"/>
      <c r="H1682" s="130"/>
      <c r="I1682" s="130"/>
      <c r="J1682" s="130"/>
      <c r="K1682" s="126"/>
      <c r="L1682" s="126"/>
      <c r="M1682" s="126"/>
      <c r="N1682" s="126"/>
      <c r="O1682" s="128"/>
      <c r="P1682" s="126">
        <v>119</v>
      </c>
      <c r="Q1682" s="126"/>
      <c r="R1682" s="127"/>
      <c r="S1682" s="126"/>
      <c r="T1682" s="126"/>
      <c r="U1682" s="126"/>
      <c r="V1682" s="128"/>
      <c r="W1682" s="126"/>
      <c r="X1682" s="126"/>
      <c r="Y1682" s="127"/>
      <c r="Z1682" s="126"/>
      <c r="AA1682" s="126"/>
      <c r="AB1682" s="126"/>
      <c r="AC1682" s="127"/>
      <c r="AD1682" s="126"/>
      <c r="AE1682" s="126"/>
      <c r="AF1682" s="126"/>
      <c r="AG1682" s="126"/>
      <c r="AH1682" s="128"/>
    </row>
    <row r="1683" spans="6:34" x14ac:dyDescent="0.25">
      <c r="F1683" s="67">
        <f t="shared" si="26"/>
        <v>1677</v>
      </c>
      <c r="G1683" s="131"/>
      <c r="H1683" s="130"/>
      <c r="I1683" s="130"/>
      <c r="J1683" s="130"/>
      <c r="K1683" s="126"/>
      <c r="L1683" s="126"/>
      <c r="M1683" s="126"/>
      <c r="N1683" s="126"/>
      <c r="O1683" s="128"/>
      <c r="P1683" s="126">
        <v>119</v>
      </c>
      <c r="Q1683" s="126"/>
      <c r="R1683" s="127"/>
      <c r="S1683" s="126"/>
      <c r="T1683" s="126"/>
      <c r="U1683" s="126"/>
      <c r="V1683" s="128"/>
      <c r="W1683" s="126"/>
      <c r="X1683" s="126"/>
      <c r="Y1683" s="127"/>
      <c r="Z1683" s="126"/>
      <c r="AA1683" s="126"/>
      <c r="AB1683" s="126"/>
      <c r="AC1683" s="127"/>
      <c r="AD1683" s="126"/>
      <c r="AE1683" s="126"/>
      <c r="AF1683" s="126"/>
      <c r="AG1683" s="126"/>
      <c r="AH1683" s="128"/>
    </row>
    <row r="1684" spans="6:34" x14ac:dyDescent="0.25">
      <c r="F1684" s="67">
        <f t="shared" si="26"/>
        <v>1678</v>
      </c>
      <c r="G1684" s="131"/>
      <c r="H1684" s="130"/>
      <c r="I1684" s="130"/>
      <c r="J1684" s="130"/>
      <c r="K1684" s="126"/>
      <c r="L1684" s="126"/>
      <c r="M1684" s="126"/>
      <c r="N1684" s="126"/>
      <c r="O1684" s="128"/>
      <c r="P1684" s="126">
        <v>119</v>
      </c>
      <c r="Q1684" s="126"/>
      <c r="R1684" s="127"/>
      <c r="S1684" s="126"/>
      <c r="T1684" s="126"/>
      <c r="U1684" s="126"/>
      <c r="V1684" s="128"/>
      <c r="W1684" s="126"/>
      <c r="X1684" s="126"/>
      <c r="Y1684" s="127"/>
      <c r="Z1684" s="126"/>
      <c r="AA1684" s="126"/>
      <c r="AB1684" s="126"/>
      <c r="AC1684" s="127"/>
      <c r="AD1684" s="126"/>
      <c r="AE1684" s="126"/>
      <c r="AF1684" s="126"/>
      <c r="AG1684" s="126"/>
      <c r="AH1684" s="128"/>
    </row>
    <row r="1685" spans="6:34" x14ac:dyDescent="0.25">
      <c r="F1685" s="67">
        <f t="shared" si="26"/>
        <v>1679</v>
      </c>
      <c r="G1685" s="131"/>
      <c r="H1685" s="130"/>
      <c r="I1685" s="130"/>
      <c r="J1685" s="130"/>
      <c r="K1685" s="126"/>
      <c r="L1685" s="126"/>
      <c r="M1685" s="126"/>
      <c r="N1685" s="126"/>
      <c r="O1685" s="128"/>
      <c r="P1685" s="126">
        <v>118</v>
      </c>
      <c r="Q1685" s="126"/>
      <c r="R1685" s="127"/>
      <c r="S1685" s="126"/>
      <c r="T1685" s="126"/>
      <c r="U1685" s="126"/>
      <c r="V1685" s="128"/>
      <c r="W1685" s="126"/>
      <c r="X1685" s="126"/>
      <c r="Y1685" s="127"/>
      <c r="Z1685" s="126"/>
      <c r="AA1685" s="126"/>
      <c r="AB1685" s="126"/>
      <c r="AC1685" s="127"/>
      <c r="AD1685" s="126"/>
      <c r="AE1685" s="126"/>
      <c r="AF1685" s="126"/>
      <c r="AG1685" s="126"/>
      <c r="AH1685" s="128"/>
    </row>
    <row r="1686" spans="6:34" x14ac:dyDescent="0.25">
      <c r="F1686" s="67">
        <f t="shared" si="26"/>
        <v>1680</v>
      </c>
      <c r="G1686" s="131"/>
      <c r="H1686" s="130"/>
      <c r="I1686" s="130"/>
      <c r="J1686" s="130"/>
      <c r="K1686" s="126"/>
      <c r="L1686" s="126"/>
      <c r="M1686" s="126"/>
      <c r="N1686" s="126"/>
      <c r="O1686" s="128"/>
      <c r="P1686" s="126">
        <v>117</v>
      </c>
      <c r="Q1686" s="126"/>
      <c r="R1686" s="127"/>
      <c r="S1686" s="126"/>
      <c r="T1686" s="126"/>
      <c r="U1686" s="126"/>
      <c r="V1686" s="128"/>
      <c r="W1686" s="126"/>
      <c r="X1686" s="126"/>
      <c r="Y1686" s="127"/>
      <c r="Z1686" s="126"/>
      <c r="AA1686" s="126"/>
      <c r="AB1686" s="126"/>
      <c r="AC1686" s="127"/>
      <c r="AD1686" s="126"/>
      <c r="AE1686" s="126"/>
      <c r="AF1686" s="126"/>
      <c r="AG1686" s="126"/>
      <c r="AH1686" s="128"/>
    </row>
    <row r="1687" spans="6:34" x14ac:dyDescent="0.25">
      <c r="F1687" s="67">
        <f t="shared" si="26"/>
        <v>1681</v>
      </c>
      <c r="G1687" s="131"/>
      <c r="H1687" s="130"/>
      <c r="I1687" s="130"/>
      <c r="J1687" s="130"/>
      <c r="K1687" s="126"/>
      <c r="L1687" s="126"/>
      <c r="M1687" s="126"/>
      <c r="N1687" s="126"/>
      <c r="O1687" s="128"/>
      <c r="P1687" s="126">
        <v>117</v>
      </c>
      <c r="Q1687" s="126"/>
      <c r="R1687" s="127"/>
      <c r="S1687" s="126"/>
      <c r="T1687" s="126"/>
      <c r="U1687" s="126"/>
      <c r="V1687" s="128"/>
      <c r="W1687" s="126"/>
      <c r="X1687" s="126"/>
      <c r="Y1687" s="127"/>
      <c r="Z1687" s="126"/>
      <c r="AA1687" s="126"/>
      <c r="AB1687" s="126"/>
      <c r="AC1687" s="127"/>
      <c r="AD1687" s="126"/>
      <c r="AE1687" s="126"/>
      <c r="AF1687" s="126"/>
      <c r="AG1687" s="126"/>
      <c r="AH1687" s="128"/>
    </row>
    <row r="1688" spans="6:34" x14ac:dyDescent="0.25">
      <c r="F1688" s="67">
        <f t="shared" si="26"/>
        <v>1682</v>
      </c>
      <c r="G1688" s="131"/>
      <c r="H1688" s="130"/>
      <c r="I1688" s="130"/>
      <c r="J1688" s="130"/>
      <c r="K1688" s="126"/>
      <c r="L1688" s="126"/>
      <c r="M1688" s="126"/>
      <c r="N1688" s="126"/>
      <c r="O1688" s="128"/>
      <c r="P1688" s="126">
        <v>117</v>
      </c>
      <c r="Q1688" s="126"/>
      <c r="R1688" s="127"/>
      <c r="S1688" s="126"/>
      <c r="T1688" s="126"/>
      <c r="U1688" s="126"/>
      <c r="V1688" s="128"/>
      <c r="W1688" s="126"/>
      <c r="X1688" s="126"/>
      <c r="Y1688" s="127"/>
      <c r="Z1688" s="126"/>
      <c r="AA1688" s="126"/>
      <c r="AB1688" s="126"/>
      <c r="AC1688" s="127"/>
      <c r="AD1688" s="126"/>
      <c r="AE1688" s="126"/>
      <c r="AF1688" s="126"/>
      <c r="AG1688" s="126"/>
      <c r="AH1688" s="128"/>
    </row>
    <row r="1689" spans="6:34" x14ac:dyDescent="0.25">
      <c r="F1689" s="67">
        <f t="shared" si="26"/>
        <v>1683</v>
      </c>
      <c r="G1689" s="131"/>
      <c r="H1689" s="130"/>
      <c r="I1689" s="130"/>
      <c r="J1689" s="130"/>
      <c r="K1689" s="126"/>
      <c r="L1689" s="126"/>
      <c r="M1689" s="126"/>
      <c r="N1689" s="126"/>
      <c r="O1689" s="128"/>
      <c r="P1689" s="126">
        <v>117</v>
      </c>
      <c r="Q1689" s="126"/>
      <c r="R1689" s="127"/>
      <c r="S1689" s="126"/>
      <c r="T1689" s="126"/>
      <c r="U1689" s="126"/>
      <c r="V1689" s="128"/>
      <c r="W1689" s="126"/>
      <c r="X1689" s="126"/>
      <c r="Y1689" s="127"/>
      <c r="Z1689" s="126"/>
      <c r="AA1689" s="126"/>
      <c r="AB1689" s="126"/>
      <c r="AC1689" s="127"/>
      <c r="AD1689" s="126"/>
      <c r="AE1689" s="126"/>
      <c r="AF1689" s="126"/>
      <c r="AG1689" s="126"/>
      <c r="AH1689" s="128"/>
    </row>
    <row r="1690" spans="6:34" x14ac:dyDescent="0.25">
      <c r="F1690" s="67">
        <f t="shared" si="26"/>
        <v>1684</v>
      </c>
      <c r="G1690" s="131"/>
      <c r="H1690" s="130"/>
      <c r="I1690" s="130"/>
      <c r="J1690" s="130"/>
      <c r="K1690" s="126"/>
      <c r="L1690" s="126"/>
      <c r="M1690" s="126"/>
      <c r="N1690" s="126"/>
      <c r="O1690" s="128"/>
      <c r="P1690" s="126">
        <v>116</v>
      </c>
      <c r="Q1690" s="126"/>
      <c r="R1690" s="127"/>
      <c r="S1690" s="126"/>
      <c r="T1690" s="126"/>
      <c r="U1690" s="126"/>
      <c r="V1690" s="128"/>
      <c r="W1690" s="126"/>
      <c r="X1690" s="126"/>
      <c r="Y1690" s="127"/>
      <c r="Z1690" s="126"/>
      <c r="AA1690" s="126"/>
      <c r="AB1690" s="126"/>
      <c r="AC1690" s="127"/>
      <c r="AD1690" s="126"/>
      <c r="AE1690" s="126"/>
      <c r="AF1690" s="126"/>
      <c r="AG1690" s="126"/>
      <c r="AH1690" s="128"/>
    </row>
    <row r="1691" spans="6:34" x14ac:dyDescent="0.25">
      <c r="F1691" s="67">
        <f t="shared" si="26"/>
        <v>1685</v>
      </c>
      <c r="G1691" s="131"/>
      <c r="H1691" s="130"/>
      <c r="I1691" s="130"/>
      <c r="J1691" s="130"/>
      <c r="K1691" s="126"/>
      <c r="L1691" s="126"/>
      <c r="M1691" s="126"/>
      <c r="N1691" s="126"/>
      <c r="O1691" s="128"/>
      <c r="P1691" s="126">
        <v>116</v>
      </c>
      <c r="Q1691" s="126"/>
      <c r="R1691" s="127"/>
      <c r="S1691" s="126"/>
      <c r="T1691" s="126"/>
      <c r="U1691" s="126"/>
      <c r="V1691" s="128"/>
      <c r="W1691" s="126"/>
      <c r="X1691" s="126"/>
      <c r="Y1691" s="127"/>
      <c r="Z1691" s="126"/>
      <c r="AA1691" s="126"/>
      <c r="AB1691" s="126"/>
      <c r="AC1691" s="127"/>
      <c r="AD1691" s="126"/>
      <c r="AE1691" s="126"/>
      <c r="AF1691" s="126"/>
      <c r="AG1691" s="126"/>
      <c r="AH1691" s="128"/>
    </row>
    <row r="1692" spans="6:34" x14ac:dyDescent="0.25">
      <c r="F1692" s="67">
        <f t="shared" si="26"/>
        <v>1686</v>
      </c>
      <c r="G1692" s="131"/>
      <c r="H1692" s="130"/>
      <c r="I1692" s="130"/>
      <c r="J1692" s="130"/>
      <c r="K1692" s="126"/>
      <c r="L1692" s="126"/>
      <c r="M1692" s="126"/>
      <c r="N1692" s="126"/>
      <c r="O1692" s="128"/>
      <c r="P1692" s="126">
        <v>115</v>
      </c>
      <c r="Q1692" s="126"/>
      <c r="R1692" s="127"/>
      <c r="S1692" s="126"/>
      <c r="T1692" s="126"/>
      <c r="U1692" s="126"/>
      <c r="V1692" s="128"/>
      <c r="W1692" s="126"/>
      <c r="X1692" s="126"/>
      <c r="Y1692" s="127"/>
      <c r="Z1692" s="126"/>
      <c r="AA1692" s="126"/>
      <c r="AB1692" s="126"/>
      <c r="AC1692" s="127"/>
      <c r="AD1692" s="126"/>
      <c r="AE1692" s="126"/>
      <c r="AF1692" s="126"/>
      <c r="AG1692" s="126"/>
      <c r="AH1692" s="128"/>
    </row>
    <row r="1693" spans="6:34" x14ac:dyDescent="0.25">
      <c r="F1693" s="67">
        <f t="shared" si="26"/>
        <v>1687</v>
      </c>
      <c r="G1693" s="131"/>
      <c r="H1693" s="130"/>
      <c r="I1693" s="130"/>
      <c r="J1693" s="130"/>
      <c r="K1693" s="126"/>
      <c r="L1693" s="126"/>
      <c r="M1693" s="126"/>
      <c r="N1693" s="126"/>
      <c r="O1693" s="128"/>
      <c r="P1693" s="126">
        <v>115</v>
      </c>
      <c r="Q1693" s="126"/>
      <c r="R1693" s="127"/>
      <c r="S1693" s="126"/>
      <c r="T1693" s="126"/>
      <c r="U1693" s="126"/>
      <c r="V1693" s="128"/>
      <c r="W1693" s="126"/>
      <c r="X1693" s="126"/>
      <c r="Y1693" s="127"/>
      <c r="Z1693" s="126"/>
      <c r="AA1693" s="126"/>
      <c r="AB1693" s="126"/>
      <c r="AC1693" s="127"/>
      <c r="AD1693" s="126"/>
      <c r="AE1693" s="126"/>
      <c r="AF1693" s="126"/>
      <c r="AG1693" s="126"/>
      <c r="AH1693" s="128"/>
    </row>
    <row r="1694" spans="6:34" x14ac:dyDescent="0.25">
      <c r="F1694" s="67">
        <f t="shared" si="26"/>
        <v>1688</v>
      </c>
      <c r="G1694" s="131"/>
      <c r="H1694" s="130"/>
      <c r="I1694" s="130"/>
      <c r="J1694" s="130"/>
      <c r="K1694" s="126"/>
      <c r="L1694" s="126"/>
      <c r="M1694" s="126"/>
      <c r="N1694" s="126"/>
      <c r="O1694" s="128"/>
      <c r="P1694" s="126">
        <v>114</v>
      </c>
      <c r="Q1694" s="126"/>
      <c r="R1694" s="127"/>
      <c r="S1694" s="126"/>
      <c r="T1694" s="126"/>
      <c r="U1694" s="126"/>
      <c r="V1694" s="128"/>
      <c r="W1694" s="126"/>
      <c r="X1694" s="126"/>
      <c r="Y1694" s="127"/>
      <c r="Z1694" s="126"/>
      <c r="AA1694" s="126"/>
      <c r="AB1694" s="126"/>
      <c r="AC1694" s="127"/>
      <c r="AD1694" s="126"/>
      <c r="AE1694" s="126"/>
      <c r="AF1694" s="126"/>
      <c r="AG1694" s="126"/>
      <c r="AH1694" s="128"/>
    </row>
    <row r="1695" spans="6:34" x14ac:dyDescent="0.25">
      <c r="F1695" s="67">
        <f t="shared" si="26"/>
        <v>1689</v>
      </c>
      <c r="G1695" s="131"/>
      <c r="H1695" s="130"/>
      <c r="I1695" s="130"/>
      <c r="J1695" s="130"/>
      <c r="K1695" s="126"/>
      <c r="L1695" s="126"/>
      <c r="M1695" s="126"/>
      <c r="N1695" s="126"/>
      <c r="O1695" s="128"/>
      <c r="P1695" s="126">
        <v>114</v>
      </c>
      <c r="Q1695" s="126"/>
      <c r="R1695" s="127"/>
      <c r="S1695" s="126"/>
      <c r="T1695" s="126"/>
      <c r="U1695" s="126"/>
      <c r="V1695" s="128"/>
      <c r="W1695" s="126"/>
      <c r="X1695" s="126"/>
      <c r="Y1695" s="127"/>
      <c r="Z1695" s="126"/>
      <c r="AA1695" s="126"/>
      <c r="AB1695" s="126"/>
      <c r="AC1695" s="127"/>
      <c r="AD1695" s="126"/>
      <c r="AE1695" s="126"/>
      <c r="AF1695" s="126"/>
      <c r="AG1695" s="126"/>
      <c r="AH1695" s="128"/>
    </row>
    <row r="1696" spans="6:34" x14ac:dyDescent="0.25">
      <c r="F1696" s="67">
        <f t="shared" si="26"/>
        <v>1690</v>
      </c>
      <c r="G1696" s="131"/>
      <c r="H1696" s="130"/>
      <c r="I1696" s="130"/>
      <c r="J1696" s="130"/>
      <c r="K1696" s="126"/>
      <c r="L1696" s="126"/>
      <c r="M1696" s="126"/>
      <c r="N1696" s="126"/>
      <c r="O1696" s="128"/>
      <c r="P1696" s="126">
        <v>114</v>
      </c>
      <c r="Q1696" s="126"/>
      <c r="R1696" s="127"/>
      <c r="S1696" s="126"/>
      <c r="T1696" s="126"/>
      <c r="U1696" s="126"/>
      <c r="V1696" s="128"/>
      <c r="W1696" s="126"/>
      <c r="X1696" s="126"/>
      <c r="Y1696" s="127"/>
      <c r="Z1696" s="126"/>
      <c r="AA1696" s="126"/>
      <c r="AB1696" s="126"/>
      <c r="AC1696" s="127"/>
      <c r="AD1696" s="126"/>
      <c r="AE1696" s="126"/>
      <c r="AF1696" s="126"/>
      <c r="AG1696" s="126"/>
      <c r="AH1696" s="128"/>
    </row>
    <row r="1697" spans="6:34" x14ac:dyDescent="0.25">
      <c r="F1697" s="67">
        <f t="shared" si="26"/>
        <v>1691</v>
      </c>
      <c r="G1697" s="131"/>
      <c r="H1697" s="130"/>
      <c r="I1697" s="130"/>
      <c r="J1697" s="130"/>
      <c r="K1697" s="126"/>
      <c r="L1697" s="126"/>
      <c r="M1697" s="126"/>
      <c r="N1697" s="126"/>
      <c r="O1697" s="128"/>
      <c r="P1697" s="126">
        <v>114</v>
      </c>
      <c r="Q1697" s="126"/>
      <c r="R1697" s="127"/>
      <c r="S1697" s="126"/>
      <c r="T1697" s="126"/>
      <c r="U1697" s="126"/>
      <c r="V1697" s="128"/>
      <c r="W1697" s="126"/>
      <c r="X1697" s="126"/>
      <c r="Y1697" s="127"/>
      <c r="Z1697" s="126"/>
      <c r="AA1697" s="126"/>
      <c r="AB1697" s="126"/>
      <c r="AC1697" s="127"/>
      <c r="AD1697" s="126"/>
      <c r="AE1697" s="126"/>
      <c r="AF1697" s="126"/>
      <c r="AG1697" s="126"/>
      <c r="AH1697" s="128"/>
    </row>
    <row r="1698" spans="6:34" x14ac:dyDescent="0.25">
      <c r="F1698" s="67">
        <f t="shared" si="26"/>
        <v>1692</v>
      </c>
      <c r="G1698" s="131"/>
      <c r="H1698" s="130"/>
      <c r="I1698" s="130"/>
      <c r="J1698" s="130"/>
      <c r="K1698" s="126"/>
      <c r="L1698" s="126"/>
      <c r="M1698" s="126"/>
      <c r="N1698" s="126"/>
      <c r="O1698" s="128"/>
      <c r="P1698" s="126">
        <v>114</v>
      </c>
      <c r="Q1698" s="126"/>
      <c r="R1698" s="127"/>
      <c r="S1698" s="126"/>
      <c r="T1698" s="126"/>
      <c r="U1698" s="126"/>
      <c r="V1698" s="128"/>
      <c r="W1698" s="126"/>
      <c r="X1698" s="126"/>
      <c r="Y1698" s="127"/>
      <c r="Z1698" s="126"/>
      <c r="AA1698" s="126"/>
      <c r="AB1698" s="126"/>
      <c r="AC1698" s="127"/>
      <c r="AD1698" s="126"/>
      <c r="AE1698" s="126"/>
      <c r="AF1698" s="126"/>
      <c r="AG1698" s="126"/>
      <c r="AH1698" s="128"/>
    </row>
    <row r="1699" spans="6:34" x14ac:dyDescent="0.25">
      <c r="F1699" s="67">
        <f t="shared" si="26"/>
        <v>1693</v>
      </c>
      <c r="G1699" s="131"/>
      <c r="H1699" s="130"/>
      <c r="I1699" s="130"/>
      <c r="J1699" s="130"/>
      <c r="K1699" s="126"/>
      <c r="L1699" s="126"/>
      <c r="M1699" s="126"/>
      <c r="N1699" s="126"/>
      <c r="O1699" s="128"/>
      <c r="P1699" s="126">
        <v>114</v>
      </c>
      <c r="Q1699" s="126"/>
      <c r="R1699" s="127"/>
      <c r="S1699" s="126"/>
      <c r="T1699" s="126"/>
      <c r="U1699" s="126"/>
      <c r="V1699" s="128"/>
      <c r="W1699" s="126"/>
      <c r="X1699" s="126"/>
      <c r="Y1699" s="127"/>
      <c r="Z1699" s="126"/>
      <c r="AA1699" s="126"/>
      <c r="AB1699" s="126"/>
      <c r="AC1699" s="127"/>
      <c r="AD1699" s="126"/>
      <c r="AE1699" s="126"/>
      <c r="AF1699" s="126"/>
      <c r="AG1699" s="126"/>
      <c r="AH1699" s="128"/>
    </row>
    <row r="1700" spans="6:34" x14ac:dyDescent="0.25">
      <c r="F1700" s="67">
        <f t="shared" si="26"/>
        <v>1694</v>
      </c>
      <c r="G1700" s="131"/>
      <c r="H1700" s="130"/>
      <c r="I1700" s="130"/>
      <c r="J1700" s="130"/>
      <c r="K1700" s="126"/>
      <c r="L1700" s="126"/>
      <c r="M1700" s="126"/>
      <c r="N1700" s="126"/>
      <c r="O1700" s="128"/>
      <c r="P1700" s="126">
        <v>113</v>
      </c>
      <c r="Q1700" s="126"/>
      <c r="R1700" s="127"/>
      <c r="S1700" s="126"/>
      <c r="T1700" s="126"/>
      <c r="U1700" s="126"/>
      <c r="V1700" s="128"/>
      <c r="W1700" s="126"/>
      <c r="X1700" s="126"/>
      <c r="Y1700" s="127"/>
      <c r="Z1700" s="126"/>
      <c r="AA1700" s="126"/>
      <c r="AB1700" s="126"/>
      <c r="AC1700" s="127"/>
      <c r="AD1700" s="126"/>
      <c r="AE1700" s="126"/>
      <c r="AF1700" s="126"/>
      <c r="AG1700" s="126"/>
      <c r="AH1700" s="128"/>
    </row>
    <row r="1701" spans="6:34" x14ac:dyDescent="0.25">
      <c r="F1701" s="67">
        <f t="shared" si="26"/>
        <v>1695</v>
      </c>
      <c r="G1701" s="131"/>
      <c r="H1701" s="130"/>
      <c r="I1701" s="130"/>
      <c r="J1701" s="130"/>
      <c r="K1701" s="126"/>
      <c r="L1701" s="126"/>
      <c r="M1701" s="126"/>
      <c r="N1701" s="126"/>
      <c r="O1701" s="128"/>
      <c r="P1701" s="126">
        <v>113</v>
      </c>
      <c r="Q1701" s="126"/>
      <c r="R1701" s="127"/>
      <c r="S1701" s="126"/>
      <c r="T1701" s="126"/>
      <c r="U1701" s="126"/>
      <c r="V1701" s="128"/>
      <c r="W1701" s="126"/>
      <c r="X1701" s="126"/>
      <c r="Y1701" s="127"/>
      <c r="Z1701" s="126"/>
      <c r="AA1701" s="126"/>
      <c r="AB1701" s="126"/>
      <c r="AC1701" s="127"/>
      <c r="AD1701" s="126"/>
      <c r="AE1701" s="126"/>
      <c r="AF1701" s="126"/>
      <c r="AG1701" s="126"/>
      <c r="AH1701" s="128"/>
    </row>
    <row r="1702" spans="6:34" x14ac:dyDescent="0.25">
      <c r="F1702" s="67">
        <f t="shared" si="26"/>
        <v>1696</v>
      </c>
      <c r="G1702" s="131"/>
      <c r="H1702" s="130"/>
      <c r="I1702" s="130"/>
      <c r="J1702" s="130"/>
      <c r="K1702" s="126"/>
      <c r="L1702" s="126"/>
      <c r="M1702" s="126"/>
      <c r="N1702" s="126"/>
      <c r="O1702" s="128"/>
      <c r="P1702" s="126">
        <v>113</v>
      </c>
      <c r="Q1702" s="126"/>
      <c r="R1702" s="127"/>
      <c r="S1702" s="126"/>
      <c r="T1702" s="126"/>
      <c r="U1702" s="126"/>
      <c r="V1702" s="128"/>
      <c r="W1702" s="126"/>
      <c r="X1702" s="126"/>
      <c r="Y1702" s="127"/>
      <c r="Z1702" s="126"/>
      <c r="AA1702" s="126"/>
      <c r="AB1702" s="126"/>
      <c r="AC1702" s="127"/>
      <c r="AD1702" s="126"/>
      <c r="AE1702" s="126"/>
      <c r="AF1702" s="126"/>
      <c r="AG1702" s="126"/>
      <c r="AH1702" s="128"/>
    </row>
    <row r="1703" spans="6:34" x14ac:dyDescent="0.25">
      <c r="F1703" s="67">
        <f t="shared" si="26"/>
        <v>1697</v>
      </c>
      <c r="G1703" s="131"/>
      <c r="H1703" s="130"/>
      <c r="I1703" s="130"/>
      <c r="J1703" s="130"/>
      <c r="K1703" s="126"/>
      <c r="L1703" s="126"/>
      <c r="M1703" s="126"/>
      <c r="N1703" s="126"/>
      <c r="O1703" s="128"/>
      <c r="P1703" s="126">
        <v>113</v>
      </c>
      <c r="Q1703" s="126"/>
      <c r="R1703" s="127"/>
      <c r="S1703" s="126"/>
      <c r="T1703" s="126"/>
      <c r="U1703" s="126"/>
      <c r="V1703" s="128"/>
      <c r="W1703" s="126"/>
      <c r="X1703" s="126"/>
      <c r="Y1703" s="127"/>
      <c r="Z1703" s="126"/>
      <c r="AA1703" s="126"/>
      <c r="AB1703" s="126"/>
      <c r="AC1703" s="127"/>
      <c r="AD1703" s="126"/>
      <c r="AE1703" s="126"/>
      <c r="AF1703" s="126"/>
      <c r="AG1703" s="126"/>
      <c r="AH1703" s="128"/>
    </row>
    <row r="1704" spans="6:34" x14ac:dyDescent="0.25">
      <c r="F1704" s="67">
        <f t="shared" si="26"/>
        <v>1698</v>
      </c>
      <c r="G1704" s="131"/>
      <c r="H1704" s="130"/>
      <c r="I1704" s="130"/>
      <c r="J1704" s="130"/>
      <c r="K1704" s="126"/>
      <c r="L1704" s="126"/>
      <c r="M1704" s="126"/>
      <c r="N1704" s="126"/>
      <c r="O1704" s="128"/>
      <c r="P1704" s="126">
        <v>112</v>
      </c>
      <c r="Q1704" s="126"/>
      <c r="R1704" s="127"/>
      <c r="S1704" s="126"/>
      <c r="T1704" s="126"/>
      <c r="U1704" s="126"/>
      <c r="V1704" s="128"/>
      <c r="W1704" s="126"/>
      <c r="X1704" s="126"/>
      <c r="Y1704" s="127"/>
      <c r="Z1704" s="126"/>
      <c r="AA1704" s="126"/>
      <c r="AB1704" s="126"/>
      <c r="AC1704" s="127"/>
      <c r="AD1704" s="126"/>
      <c r="AE1704" s="126"/>
      <c r="AF1704" s="126"/>
      <c r="AG1704" s="126"/>
      <c r="AH1704" s="128"/>
    </row>
    <row r="1705" spans="6:34" x14ac:dyDescent="0.25">
      <c r="F1705" s="67">
        <f t="shared" si="26"/>
        <v>1699</v>
      </c>
      <c r="G1705" s="131"/>
      <c r="H1705" s="130"/>
      <c r="I1705" s="130"/>
      <c r="J1705" s="130"/>
      <c r="K1705" s="126"/>
      <c r="L1705" s="126"/>
      <c r="M1705" s="126"/>
      <c r="N1705" s="126"/>
      <c r="O1705" s="128"/>
      <c r="P1705" s="126">
        <v>112</v>
      </c>
      <c r="Q1705" s="126"/>
      <c r="R1705" s="127"/>
      <c r="S1705" s="126"/>
      <c r="T1705" s="126"/>
      <c r="U1705" s="126"/>
      <c r="V1705" s="128"/>
      <c r="W1705" s="126"/>
      <c r="X1705" s="126"/>
      <c r="Y1705" s="127"/>
      <c r="Z1705" s="126"/>
      <c r="AA1705" s="126"/>
      <c r="AB1705" s="126"/>
      <c r="AC1705" s="127"/>
      <c r="AD1705" s="126"/>
      <c r="AE1705" s="126"/>
      <c r="AF1705" s="126"/>
      <c r="AG1705" s="126"/>
      <c r="AH1705" s="128"/>
    </row>
    <row r="1706" spans="6:34" x14ac:dyDescent="0.25">
      <c r="F1706" s="67">
        <f t="shared" si="26"/>
        <v>1700</v>
      </c>
      <c r="G1706" s="131"/>
      <c r="H1706" s="130"/>
      <c r="I1706" s="130"/>
      <c r="J1706" s="130"/>
      <c r="K1706" s="126"/>
      <c r="L1706" s="126"/>
      <c r="M1706" s="126"/>
      <c r="N1706" s="126"/>
      <c r="O1706" s="128"/>
      <c r="P1706" s="126">
        <v>112</v>
      </c>
      <c r="Q1706" s="126"/>
      <c r="R1706" s="127"/>
      <c r="S1706" s="126"/>
      <c r="T1706" s="126"/>
      <c r="U1706" s="126"/>
      <c r="V1706" s="128"/>
      <c r="W1706" s="126"/>
      <c r="X1706" s="126"/>
      <c r="Y1706" s="127"/>
      <c r="Z1706" s="126"/>
      <c r="AA1706" s="126"/>
      <c r="AB1706" s="126"/>
      <c r="AC1706" s="127"/>
      <c r="AD1706" s="126"/>
      <c r="AE1706" s="126"/>
      <c r="AF1706" s="126"/>
      <c r="AG1706" s="126"/>
      <c r="AH1706" s="128"/>
    </row>
    <row r="1707" spans="6:34" x14ac:dyDescent="0.25">
      <c r="F1707" s="67">
        <f t="shared" si="26"/>
        <v>1701</v>
      </c>
      <c r="G1707" s="131"/>
      <c r="H1707" s="130"/>
      <c r="I1707" s="130"/>
      <c r="J1707" s="130"/>
      <c r="K1707" s="126"/>
      <c r="L1707" s="126"/>
      <c r="M1707" s="126"/>
      <c r="N1707" s="126"/>
      <c r="O1707" s="128"/>
      <c r="P1707" s="126">
        <v>112</v>
      </c>
      <c r="Q1707" s="126"/>
      <c r="R1707" s="127"/>
      <c r="S1707" s="126"/>
      <c r="T1707" s="126"/>
      <c r="U1707" s="126"/>
      <c r="V1707" s="128"/>
      <c r="W1707" s="126"/>
      <c r="X1707" s="126"/>
      <c r="Y1707" s="127"/>
      <c r="Z1707" s="126"/>
      <c r="AA1707" s="126"/>
      <c r="AB1707" s="126"/>
      <c r="AC1707" s="127"/>
      <c r="AD1707" s="126"/>
      <c r="AE1707" s="126"/>
      <c r="AF1707" s="126"/>
      <c r="AG1707" s="126"/>
      <c r="AH1707" s="128"/>
    </row>
    <row r="1708" spans="6:34" x14ac:dyDescent="0.25">
      <c r="F1708" s="67">
        <f t="shared" si="26"/>
        <v>1702</v>
      </c>
      <c r="G1708" s="131"/>
      <c r="H1708" s="130"/>
      <c r="I1708" s="130"/>
      <c r="J1708" s="130"/>
      <c r="K1708" s="126"/>
      <c r="L1708" s="126"/>
      <c r="M1708" s="126"/>
      <c r="N1708" s="126"/>
      <c r="O1708" s="128"/>
      <c r="P1708" s="126">
        <v>112</v>
      </c>
      <c r="Q1708" s="126"/>
      <c r="R1708" s="127"/>
      <c r="S1708" s="126"/>
      <c r="T1708" s="126"/>
      <c r="U1708" s="126"/>
      <c r="V1708" s="128"/>
      <c r="W1708" s="126"/>
      <c r="X1708" s="126"/>
      <c r="Y1708" s="127"/>
      <c r="Z1708" s="126"/>
      <c r="AA1708" s="126"/>
      <c r="AB1708" s="126"/>
      <c r="AC1708" s="127"/>
      <c r="AD1708" s="126"/>
      <c r="AE1708" s="126"/>
      <c r="AF1708" s="126"/>
      <c r="AG1708" s="126"/>
      <c r="AH1708" s="128"/>
    </row>
    <row r="1709" spans="6:34" x14ac:dyDescent="0.25">
      <c r="F1709" s="67">
        <f t="shared" si="26"/>
        <v>1703</v>
      </c>
      <c r="G1709" s="131"/>
      <c r="H1709" s="130"/>
      <c r="I1709" s="130"/>
      <c r="J1709" s="130"/>
      <c r="K1709" s="126"/>
      <c r="L1709" s="126"/>
      <c r="M1709" s="126"/>
      <c r="N1709" s="126"/>
      <c r="O1709" s="128"/>
      <c r="P1709" s="126">
        <v>112</v>
      </c>
      <c r="Q1709" s="126"/>
      <c r="R1709" s="127"/>
      <c r="S1709" s="126"/>
      <c r="T1709" s="126"/>
      <c r="U1709" s="126"/>
      <c r="V1709" s="128"/>
      <c r="W1709" s="126"/>
      <c r="X1709" s="126"/>
      <c r="Y1709" s="127"/>
      <c r="Z1709" s="126"/>
      <c r="AA1709" s="126"/>
      <c r="AB1709" s="126"/>
      <c r="AC1709" s="127"/>
      <c r="AD1709" s="126"/>
      <c r="AE1709" s="126"/>
      <c r="AF1709" s="126"/>
      <c r="AG1709" s="126"/>
      <c r="AH1709" s="128"/>
    </row>
    <row r="1710" spans="6:34" x14ac:dyDescent="0.25">
      <c r="F1710" s="67">
        <f t="shared" si="26"/>
        <v>1704</v>
      </c>
      <c r="G1710" s="131"/>
      <c r="H1710" s="130"/>
      <c r="I1710" s="130"/>
      <c r="J1710" s="130"/>
      <c r="K1710" s="126"/>
      <c r="L1710" s="126"/>
      <c r="M1710" s="126"/>
      <c r="N1710" s="126"/>
      <c r="O1710" s="128"/>
      <c r="P1710" s="126">
        <v>112</v>
      </c>
      <c r="Q1710" s="126"/>
      <c r="R1710" s="127"/>
      <c r="S1710" s="126"/>
      <c r="T1710" s="126"/>
      <c r="U1710" s="126"/>
      <c r="V1710" s="128"/>
      <c r="W1710" s="126"/>
      <c r="X1710" s="126"/>
      <c r="Y1710" s="127"/>
      <c r="Z1710" s="126"/>
      <c r="AA1710" s="126"/>
      <c r="AB1710" s="126"/>
      <c r="AC1710" s="127"/>
      <c r="AD1710" s="126"/>
      <c r="AE1710" s="126"/>
      <c r="AF1710" s="126"/>
      <c r="AG1710" s="126"/>
      <c r="AH1710" s="128"/>
    </row>
    <row r="1711" spans="6:34" x14ac:dyDescent="0.25">
      <c r="F1711" s="67">
        <f t="shared" si="26"/>
        <v>1705</v>
      </c>
      <c r="G1711" s="131"/>
      <c r="H1711" s="130"/>
      <c r="I1711" s="130"/>
      <c r="J1711" s="130"/>
      <c r="K1711" s="126"/>
      <c r="L1711" s="126"/>
      <c r="M1711" s="126"/>
      <c r="N1711" s="126"/>
      <c r="O1711" s="128"/>
      <c r="P1711" s="126">
        <v>112</v>
      </c>
      <c r="Q1711" s="126"/>
      <c r="R1711" s="127"/>
      <c r="S1711" s="126"/>
      <c r="T1711" s="126"/>
      <c r="U1711" s="126"/>
      <c r="V1711" s="128"/>
      <c r="W1711" s="126"/>
      <c r="X1711" s="126"/>
      <c r="Y1711" s="127"/>
      <c r="Z1711" s="126"/>
      <c r="AA1711" s="126"/>
      <c r="AB1711" s="126"/>
      <c r="AC1711" s="127"/>
      <c r="AD1711" s="126"/>
      <c r="AE1711" s="126"/>
      <c r="AF1711" s="126"/>
      <c r="AG1711" s="126"/>
      <c r="AH1711" s="128"/>
    </row>
    <row r="1712" spans="6:34" x14ac:dyDescent="0.25">
      <c r="F1712" s="67">
        <f t="shared" si="26"/>
        <v>1706</v>
      </c>
      <c r="G1712" s="131"/>
      <c r="H1712" s="130"/>
      <c r="I1712" s="130"/>
      <c r="J1712" s="130"/>
      <c r="K1712" s="126"/>
      <c r="L1712" s="126"/>
      <c r="M1712" s="126"/>
      <c r="N1712" s="126"/>
      <c r="O1712" s="128"/>
      <c r="P1712" s="126">
        <v>112</v>
      </c>
      <c r="Q1712" s="126"/>
      <c r="R1712" s="127"/>
      <c r="S1712" s="126"/>
      <c r="T1712" s="126"/>
      <c r="U1712" s="126"/>
      <c r="V1712" s="128"/>
      <c r="W1712" s="126"/>
      <c r="X1712" s="126"/>
      <c r="Y1712" s="127"/>
      <c r="Z1712" s="126"/>
      <c r="AA1712" s="126"/>
      <c r="AB1712" s="126"/>
      <c r="AC1712" s="127"/>
      <c r="AD1712" s="126"/>
      <c r="AE1712" s="126"/>
      <c r="AF1712" s="126"/>
      <c r="AG1712" s="126"/>
      <c r="AH1712" s="128"/>
    </row>
    <row r="1713" spans="6:34" x14ac:dyDescent="0.25">
      <c r="F1713" s="67">
        <f t="shared" si="26"/>
        <v>1707</v>
      </c>
      <c r="G1713" s="131"/>
      <c r="H1713" s="130"/>
      <c r="I1713" s="130"/>
      <c r="J1713" s="130"/>
      <c r="K1713" s="126"/>
      <c r="L1713" s="126"/>
      <c r="M1713" s="126"/>
      <c r="N1713" s="126"/>
      <c r="O1713" s="128"/>
      <c r="P1713" s="126">
        <v>112</v>
      </c>
      <c r="Q1713" s="126"/>
      <c r="R1713" s="127"/>
      <c r="S1713" s="126"/>
      <c r="T1713" s="126"/>
      <c r="U1713" s="126"/>
      <c r="V1713" s="128"/>
      <c r="W1713" s="126"/>
      <c r="X1713" s="126"/>
      <c r="Y1713" s="127"/>
      <c r="Z1713" s="126"/>
      <c r="AA1713" s="126"/>
      <c r="AB1713" s="126"/>
      <c r="AC1713" s="127"/>
      <c r="AD1713" s="126"/>
      <c r="AE1713" s="126"/>
      <c r="AF1713" s="126"/>
      <c r="AG1713" s="126"/>
      <c r="AH1713" s="128"/>
    </row>
    <row r="1714" spans="6:34" x14ac:dyDescent="0.25">
      <c r="F1714" s="67">
        <f t="shared" si="26"/>
        <v>1708</v>
      </c>
      <c r="G1714" s="131"/>
      <c r="H1714" s="130"/>
      <c r="I1714" s="130"/>
      <c r="J1714" s="130"/>
      <c r="K1714" s="126"/>
      <c r="L1714" s="126"/>
      <c r="M1714" s="126"/>
      <c r="N1714" s="126"/>
      <c r="O1714" s="128"/>
      <c r="P1714" s="126">
        <v>112</v>
      </c>
      <c r="Q1714" s="126"/>
      <c r="R1714" s="127"/>
      <c r="S1714" s="126"/>
      <c r="T1714" s="126"/>
      <c r="U1714" s="126"/>
      <c r="V1714" s="128"/>
      <c r="W1714" s="126"/>
      <c r="X1714" s="126"/>
      <c r="Y1714" s="127"/>
      <c r="Z1714" s="126"/>
      <c r="AA1714" s="126"/>
      <c r="AB1714" s="126"/>
      <c r="AC1714" s="127"/>
      <c r="AD1714" s="126"/>
      <c r="AE1714" s="126"/>
      <c r="AF1714" s="126"/>
      <c r="AG1714" s="126"/>
      <c r="AH1714" s="128"/>
    </row>
    <row r="1715" spans="6:34" x14ac:dyDescent="0.25">
      <c r="F1715" s="67">
        <f t="shared" si="26"/>
        <v>1709</v>
      </c>
      <c r="G1715" s="131"/>
      <c r="H1715" s="130"/>
      <c r="I1715" s="130"/>
      <c r="J1715" s="130"/>
      <c r="K1715" s="126"/>
      <c r="L1715" s="126"/>
      <c r="M1715" s="126"/>
      <c r="N1715" s="126"/>
      <c r="O1715" s="128"/>
      <c r="P1715" s="126">
        <v>112</v>
      </c>
      <c r="Q1715" s="126"/>
      <c r="R1715" s="127"/>
      <c r="S1715" s="126"/>
      <c r="T1715" s="126"/>
      <c r="U1715" s="126"/>
      <c r="V1715" s="128"/>
      <c r="W1715" s="126"/>
      <c r="X1715" s="126"/>
      <c r="Y1715" s="127"/>
      <c r="Z1715" s="126"/>
      <c r="AA1715" s="126"/>
      <c r="AB1715" s="126"/>
      <c r="AC1715" s="127"/>
      <c r="AD1715" s="126"/>
      <c r="AE1715" s="126"/>
      <c r="AF1715" s="126"/>
      <c r="AG1715" s="126"/>
      <c r="AH1715" s="128"/>
    </row>
    <row r="1716" spans="6:34" x14ac:dyDescent="0.25">
      <c r="F1716" s="67">
        <f t="shared" si="26"/>
        <v>1710</v>
      </c>
      <c r="G1716" s="131"/>
      <c r="H1716" s="130"/>
      <c r="I1716" s="130"/>
      <c r="J1716" s="130"/>
      <c r="K1716" s="126"/>
      <c r="L1716" s="126"/>
      <c r="M1716" s="126"/>
      <c r="N1716" s="126"/>
      <c r="O1716" s="128"/>
      <c r="P1716" s="126">
        <v>111</v>
      </c>
      <c r="Q1716" s="126"/>
      <c r="R1716" s="127"/>
      <c r="S1716" s="126"/>
      <c r="T1716" s="126"/>
      <c r="U1716" s="126"/>
      <c r="V1716" s="128"/>
      <c r="W1716" s="126"/>
      <c r="X1716" s="126"/>
      <c r="Y1716" s="127"/>
      <c r="Z1716" s="126"/>
      <c r="AA1716" s="126"/>
      <c r="AB1716" s="126"/>
      <c r="AC1716" s="127"/>
      <c r="AD1716" s="126"/>
      <c r="AE1716" s="126"/>
      <c r="AF1716" s="126"/>
      <c r="AG1716" s="126"/>
      <c r="AH1716" s="128"/>
    </row>
    <row r="1717" spans="6:34" x14ac:dyDescent="0.25">
      <c r="F1717" s="67">
        <f t="shared" si="26"/>
        <v>1711</v>
      </c>
      <c r="G1717" s="131"/>
      <c r="H1717" s="130"/>
      <c r="I1717" s="130"/>
      <c r="J1717" s="130"/>
      <c r="K1717" s="126"/>
      <c r="L1717" s="126"/>
      <c r="M1717" s="126"/>
      <c r="N1717" s="126"/>
      <c r="O1717" s="128"/>
      <c r="P1717" s="126">
        <v>111</v>
      </c>
      <c r="Q1717" s="126"/>
      <c r="R1717" s="127"/>
      <c r="S1717" s="126"/>
      <c r="T1717" s="126"/>
      <c r="U1717" s="126"/>
      <c r="V1717" s="128"/>
      <c r="W1717" s="126"/>
      <c r="X1717" s="126"/>
      <c r="Y1717" s="127"/>
      <c r="Z1717" s="126"/>
      <c r="AA1717" s="126"/>
      <c r="AB1717" s="126"/>
      <c r="AC1717" s="127"/>
      <c r="AD1717" s="126"/>
      <c r="AE1717" s="126"/>
      <c r="AF1717" s="126"/>
      <c r="AG1717" s="126"/>
      <c r="AH1717" s="128"/>
    </row>
    <row r="1718" spans="6:34" x14ac:dyDescent="0.25">
      <c r="F1718" s="67">
        <f t="shared" si="26"/>
        <v>1712</v>
      </c>
      <c r="G1718" s="131"/>
      <c r="H1718" s="130"/>
      <c r="I1718" s="130"/>
      <c r="J1718" s="130"/>
      <c r="K1718" s="126"/>
      <c r="L1718" s="126"/>
      <c r="M1718" s="126"/>
      <c r="N1718" s="126"/>
      <c r="O1718" s="128"/>
      <c r="P1718" s="126">
        <v>111</v>
      </c>
      <c r="Q1718" s="126"/>
      <c r="R1718" s="127"/>
      <c r="S1718" s="126"/>
      <c r="T1718" s="126"/>
      <c r="U1718" s="126"/>
      <c r="V1718" s="128"/>
      <c r="W1718" s="126"/>
      <c r="X1718" s="126"/>
      <c r="Y1718" s="127"/>
      <c r="Z1718" s="126"/>
      <c r="AA1718" s="126"/>
      <c r="AB1718" s="126"/>
      <c r="AC1718" s="127"/>
      <c r="AD1718" s="126"/>
      <c r="AE1718" s="126"/>
      <c r="AF1718" s="126"/>
      <c r="AG1718" s="126"/>
      <c r="AH1718" s="128"/>
    </row>
    <row r="1719" spans="6:34" x14ac:dyDescent="0.25">
      <c r="F1719" s="67">
        <f t="shared" si="26"/>
        <v>1713</v>
      </c>
      <c r="G1719" s="131"/>
      <c r="H1719" s="130"/>
      <c r="I1719" s="130"/>
      <c r="J1719" s="130"/>
      <c r="K1719" s="126"/>
      <c r="L1719" s="126"/>
      <c r="M1719" s="126"/>
      <c r="N1719" s="126"/>
      <c r="O1719" s="128"/>
      <c r="P1719" s="126">
        <v>111</v>
      </c>
      <c r="Q1719" s="126"/>
      <c r="R1719" s="127"/>
      <c r="S1719" s="126"/>
      <c r="T1719" s="126"/>
      <c r="U1719" s="126"/>
      <c r="V1719" s="128"/>
      <c r="W1719" s="126"/>
      <c r="X1719" s="126"/>
      <c r="Y1719" s="127"/>
      <c r="Z1719" s="126"/>
      <c r="AA1719" s="126"/>
      <c r="AB1719" s="126"/>
      <c r="AC1719" s="127"/>
      <c r="AD1719" s="126"/>
      <c r="AE1719" s="126"/>
      <c r="AF1719" s="126"/>
      <c r="AG1719" s="126"/>
      <c r="AH1719" s="128"/>
    </row>
    <row r="1720" spans="6:34" x14ac:dyDescent="0.25">
      <c r="F1720" s="67">
        <f t="shared" si="26"/>
        <v>1714</v>
      </c>
      <c r="G1720" s="131"/>
      <c r="H1720" s="130"/>
      <c r="I1720" s="130"/>
      <c r="J1720" s="130"/>
      <c r="K1720" s="126"/>
      <c r="L1720" s="126"/>
      <c r="M1720" s="126"/>
      <c r="N1720" s="126"/>
      <c r="O1720" s="128"/>
      <c r="P1720" s="126">
        <v>111</v>
      </c>
      <c r="Q1720" s="126"/>
      <c r="R1720" s="127"/>
      <c r="S1720" s="126"/>
      <c r="T1720" s="126"/>
      <c r="U1720" s="126"/>
      <c r="V1720" s="128"/>
      <c r="W1720" s="126"/>
      <c r="X1720" s="126"/>
      <c r="Y1720" s="127"/>
      <c r="Z1720" s="126"/>
      <c r="AA1720" s="126"/>
      <c r="AB1720" s="126"/>
      <c r="AC1720" s="127"/>
      <c r="AD1720" s="126"/>
      <c r="AE1720" s="126"/>
      <c r="AF1720" s="126"/>
      <c r="AG1720" s="126"/>
      <c r="AH1720" s="128"/>
    </row>
    <row r="1721" spans="6:34" x14ac:dyDescent="0.25">
      <c r="F1721" s="67">
        <f t="shared" si="26"/>
        <v>1715</v>
      </c>
      <c r="G1721" s="131"/>
      <c r="H1721" s="130"/>
      <c r="I1721" s="130"/>
      <c r="J1721" s="130"/>
      <c r="K1721" s="126"/>
      <c r="L1721" s="126"/>
      <c r="M1721" s="126"/>
      <c r="N1721" s="126"/>
      <c r="O1721" s="128"/>
      <c r="P1721" s="126">
        <v>111</v>
      </c>
      <c r="Q1721" s="126"/>
      <c r="R1721" s="127"/>
      <c r="S1721" s="126"/>
      <c r="T1721" s="126"/>
      <c r="U1721" s="126"/>
      <c r="V1721" s="128"/>
      <c r="W1721" s="126"/>
      <c r="X1721" s="126"/>
      <c r="Y1721" s="127"/>
      <c r="Z1721" s="126"/>
      <c r="AA1721" s="126"/>
      <c r="AB1721" s="126"/>
      <c r="AC1721" s="127"/>
      <c r="AD1721" s="126"/>
      <c r="AE1721" s="126"/>
      <c r="AF1721" s="126"/>
      <c r="AG1721" s="126"/>
      <c r="AH1721" s="128"/>
    </row>
    <row r="1722" spans="6:34" x14ac:dyDescent="0.25">
      <c r="F1722" s="67">
        <f t="shared" si="26"/>
        <v>1716</v>
      </c>
      <c r="G1722" s="131"/>
      <c r="H1722" s="130"/>
      <c r="I1722" s="130"/>
      <c r="J1722" s="130"/>
      <c r="K1722" s="126"/>
      <c r="L1722" s="126"/>
      <c r="M1722" s="126"/>
      <c r="N1722" s="126"/>
      <c r="O1722" s="128"/>
      <c r="P1722" s="126">
        <v>111</v>
      </c>
      <c r="Q1722" s="126"/>
      <c r="R1722" s="127"/>
      <c r="S1722" s="126"/>
      <c r="T1722" s="126"/>
      <c r="U1722" s="126"/>
      <c r="V1722" s="128"/>
      <c r="W1722" s="126"/>
      <c r="X1722" s="126"/>
      <c r="Y1722" s="127"/>
      <c r="Z1722" s="126"/>
      <c r="AA1722" s="126"/>
      <c r="AB1722" s="126"/>
      <c r="AC1722" s="127"/>
      <c r="AD1722" s="126"/>
      <c r="AE1722" s="126"/>
      <c r="AF1722" s="126"/>
      <c r="AG1722" s="126"/>
      <c r="AH1722" s="128"/>
    </row>
    <row r="1723" spans="6:34" x14ac:dyDescent="0.25">
      <c r="F1723" s="67">
        <f t="shared" si="26"/>
        <v>1717</v>
      </c>
      <c r="G1723" s="131"/>
      <c r="H1723" s="130"/>
      <c r="I1723" s="130"/>
      <c r="J1723" s="130"/>
      <c r="K1723" s="126"/>
      <c r="L1723" s="126"/>
      <c r="M1723" s="126"/>
      <c r="N1723" s="126"/>
      <c r="O1723" s="128"/>
      <c r="P1723" s="126">
        <v>110</v>
      </c>
      <c r="Q1723" s="126"/>
      <c r="R1723" s="127"/>
      <c r="S1723" s="126"/>
      <c r="T1723" s="126"/>
      <c r="U1723" s="126"/>
      <c r="V1723" s="128"/>
      <c r="W1723" s="126"/>
      <c r="X1723" s="126"/>
      <c r="Y1723" s="127"/>
      <c r="Z1723" s="126"/>
      <c r="AA1723" s="126"/>
      <c r="AB1723" s="126"/>
      <c r="AC1723" s="127"/>
      <c r="AD1723" s="126"/>
      <c r="AE1723" s="126"/>
      <c r="AF1723" s="126"/>
      <c r="AG1723" s="126"/>
      <c r="AH1723" s="128"/>
    </row>
    <row r="1724" spans="6:34" x14ac:dyDescent="0.25">
      <c r="F1724" s="67">
        <f t="shared" si="26"/>
        <v>1718</v>
      </c>
      <c r="G1724" s="131"/>
      <c r="H1724" s="130"/>
      <c r="I1724" s="130"/>
      <c r="J1724" s="130"/>
      <c r="K1724" s="126"/>
      <c r="L1724" s="126"/>
      <c r="M1724" s="126"/>
      <c r="N1724" s="126"/>
      <c r="O1724" s="128"/>
      <c r="P1724" s="126">
        <v>110</v>
      </c>
      <c r="Q1724" s="126"/>
      <c r="R1724" s="127"/>
      <c r="S1724" s="126"/>
      <c r="T1724" s="126"/>
      <c r="U1724" s="126"/>
      <c r="V1724" s="128"/>
      <c r="W1724" s="126"/>
      <c r="X1724" s="126"/>
      <c r="Y1724" s="127"/>
      <c r="Z1724" s="126"/>
      <c r="AA1724" s="126"/>
      <c r="AB1724" s="126"/>
      <c r="AC1724" s="127"/>
      <c r="AD1724" s="126"/>
      <c r="AE1724" s="126"/>
      <c r="AF1724" s="126"/>
      <c r="AG1724" s="126"/>
      <c r="AH1724" s="128"/>
    </row>
    <row r="1725" spans="6:34" x14ac:dyDescent="0.25">
      <c r="F1725" s="67">
        <f t="shared" si="26"/>
        <v>1719</v>
      </c>
      <c r="G1725" s="131"/>
      <c r="H1725" s="130"/>
      <c r="I1725" s="130"/>
      <c r="J1725" s="130"/>
      <c r="K1725" s="126"/>
      <c r="L1725" s="126"/>
      <c r="M1725" s="126"/>
      <c r="N1725" s="126"/>
      <c r="O1725" s="128"/>
      <c r="P1725" s="126">
        <v>110</v>
      </c>
      <c r="Q1725" s="126"/>
      <c r="R1725" s="127"/>
      <c r="S1725" s="126"/>
      <c r="T1725" s="126"/>
      <c r="U1725" s="126"/>
      <c r="V1725" s="128"/>
      <c r="W1725" s="126"/>
      <c r="X1725" s="126"/>
      <c r="Y1725" s="127"/>
      <c r="Z1725" s="126"/>
      <c r="AA1725" s="126"/>
      <c r="AB1725" s="126"/>
      <c r="AC1725" s="127"/>
      <c r="AD1725" s="126"/>
      <c r="AE1725" s="126"/>
      <c r="AF1725" s="126"/>
      <c r="AG1725" s="126"/>
      <c r="AH1725" s="128"/>
    </row>
    <row r="1726" spans="6:34" x14ac:dyDescent="0.25">
      <c r="F1726" s="67">
        <f t="shared" si="26"/>
        <v>1720</v>
      </c>
      <c r="G1726" s="131"/>
      <c r="H1726" s="130"/>
      <c r="I1726" s="130"/>
      <c r="J1726" s="130"/>
      <c r="K1726" s="126"/>
      <c r="L1726" s="126"/>
      <c r="M1726" s="126"/>
      <c r="N1726" s="126"/>
      <c r="O1726" s="128"/>
      <c r="P1726" s="126">
        <v>110</v>
      </c>
      <c r="Q1726" s="126"/>
      <c r="R1726" s="127"/>
      <c r="S1726" s="126"/>
      <c r="T1726" s="126"/>
      <c r="U1726" s="126"/>
      <c r="V1726" s="128"/>
      <c r="W1726" s="126"/>
      <c r="X1726" s="126"/>
      <c r="Y1726" s="127"/>
      <c r="Z1726" s="126"/>
      <c r="AA1726" s="126"/>
      <c r="AB1726" s="126"/>
      <c r="AC1726" s="127"/>
      <c r="AD1726" s="126"/>
      <c r="AE1726" s="126"/>
      <c r="AF1726" s="126"/>
      <c r="AG1726" s="126"/>
      <c r="AH1726" s="128"/>
    </row>
    <row r="1727" spans="6:34" x14ac:dyDescent="0.25">
      <c r="F1727" s="67">
        <f t="shared" si="26"/>
        <v>1721</v>
      </c>
      <c r="G1727" s="131"/>
      <c r="H1727" s="130"/>
      <c r="I1727" s="130"/>
      <c r="J1727" s="130"/>
      <c r="K1727" s="126"/>
      <c r="L1727" s="126"/>
      <c r="M1727" s="126"/>
      <c r="N1727" s="126"/>
      <c r="O1727" s="128"/>
      <c r="P1727" s="126">
        <v>109</v>
      </c>
      <c r="Q1727" s="126"/>
      <c r="R1727" s="127"/>
      <c r="S1727" s="126"/>
      <c r="T1727" s="126"/>
      <c r="U1727" s="126"/>
      <c r="V1727" s="128"/>
      <c r="W1727" s="126"/>
      <c r="X1727" s="126"/>
      <c r="Y1727" s="127"/>
      <c r="Z1727" s="126"/>
      <c r="AA1727" s="126"/>
      <c r="AB1727" s="126"/>
      <c r="AC1727" s="127"/>
      <c r="AD1727" s="126"/>
      <c r="AE1727" s="126"/>
      <c r="AF1727" s="126"/>
      <c r="AG1727" s="126"/>
      <c r="AH1727" s="128"/>
    </row>
    <row r="1728" spans="6:34" x14ac:dyDescent="0.25">
      <c r="F1728" s="67">
        <f t="shared" si="26"/>
        <v>1722</v>
      </c>
      <c r="G1728" s="131"/>
      <c r="H1728" s="130"/>
      <c r="I1728" s="130"/>
      <c r="J1728" s="130"/>
      <c r="K1728" s="126"/>
      <c r="L1728" s="126"/>
      <c r="M1728" s="126"/>
      <c r="N1728" s="126"/>
      <c r="O1728" s="128"/>
      <c r="P1728" s="126">
        <v>108</v>
      </c>
      <c r="Q1728" s="126"/>
      <c r="R1728" s="127"/>
      <c r="S1728" s="126"/>
      <c r="T1728" s="126"/>
      <c r="U1728" s="126"/>
      <c r="V1728" s="128"/>
      <c r="W1728" s="126"/>
      <c r="X1728" s="126"/>
      <c r="Y1728" s="127"/>
      <c r="Z1728" s="126"/>
      <c r="AA1728" s="126"/>
      <c r="AB1728" s="126"/>
      <c r="AC1728" s="127"/>
      <c r="AD1728" s="126"/>
      <c r="AE1728" s="126"/>
      <c r="AF1728" s="126"/>
      <c r="AG1728" s="126"/>
      <c r="AH1728" s="128"/>
    </row>
    <row r="1729" spans="6:34" x14ac:dyDescent="0.25">
      <c r="F1729" s="67">
        <f t="shared" si="26"/>
        <v>1723</v>
      </c>
      <c r="G1729" s="131"/>
      <c r="H1729" s="130"/>
      <c r="I1729" s="130"/>
      <c r="J1729" s="130"/>
      <c r="K1729" s="126"/>
      <c r="L1729" s="126"/>
      <c r="M1729" s="126"/>
      <c r="N1729" s="126"/>
      <c r="O1729" s="128"/>
      <c r="P1729" s="126">
        <v>108</v>
      </c>
      <c r="Q1729" s="126"/>
      <c r="R1729" s="127"/>
      <c r="S1729" s="126"/>
      <c r="T1729" s="126"/>
      <c r="U1729" s="126"/>
      <c r="V1729" s="128"/>
      <c r="W1729" s="126"/>
      <c r="X1729" s="126"/>
      <c r="Y1729" s="127"/>
      <c r="Z1729" s="126"/>
      <c r="AA1729" s="126"/>
      <c r="AB1729" s="126"/>
      <c r="AC1729" s="127"/>
      <c r="AD1729" s="126"/>
      <c r="AE1729" s="126"/>
      <c r="AF1729" s="126"/>
      <c r="AG1729" s="126"/>
      <c r="AH1729" s="128"/>
    </row>
    <row r="1730" spans="6:34" x14ac:dyDescent="0.25">
      <c r="F1730" s="67">
        <f t="shared" si="26"/>
        <v>1724</v>
      </c>
      <c r="G1730" s="131"/>
      <c r="H1730" s="130"/>
      <c r="I1730" s="130"/>
      <c r="J1730" s="130"/>
      <c r="K1730" s="126"/>
      <c r="L1730" s="126"/>
      <c r="M1730" s="126"/>
      <c r="N1730" s="126"/>
      <c r="O1730" s="128"/>
      <c r="P1730" s="126">
        <v>107</v>
      </c>
      <c r="Q1730" s="126"/>
      <c r="R1730" s="127"/>
      <c r="S1730" s="126"/>
      <c r="T1730" s="126"/>
      <c r="U1730" s="126"/>
      <c r="V1730" s="128"/>
      <c r="W1730" s="126"/>
      <c r="X1730" s="126"/>
      <c r="Y1730" s="127"/>
      <c r="Z1730" s="126"/>
      <c r="AA1730" s="126"/>
      <c r="AB1730" s="126"/>
      <c r="AC1730" s="127"/>
      <c r="AD1730" s="126"/>
      <c r="AE1730" s="126"/>
      <c r="AF1730" s="126"/>
      <c r="AG1730" s="126"/>
      <c r="AH1730" s="128"/>
    </row>
    <row r="1731" spans="6:34" x14ac:dyDescent="0.25">
      <c r="F1731" s="67">
        <f t="shared" si="26"/>
        <v>1725</v>
      </c>
      <c r="G1731" s="131"/>
      <c r="H1731" s="130"/>
      <c r="I1731" s="130"/>
      <c r="J1731" s="130"/>
      <c r="K1731" s="126"/>
      <c r="L1731" s="126"/>
      <c r="M1731" s="126"/>
      <c r="N1731" s="126"/>
      <c r="O1731" s="128"/>
      <c r="P1731" s="126">
        <v>107</v>
      </c>
      <c r="Q1731" s="126"/>
      <c r="R1731" s="127"/>
      <c r="S1731" s="126"/>
      <c r="T1731" s="126"/>
      <c r="U1731" s="126"/>
      <c r="V1731" s="128"/>
      <c r="W1731" s="126"/>
      <c r="X1731" s="126"/>
      <c r="Y1731" s="127"/>
      <c r="Z1731" s="126"/>
      <c r="AA1731" s="126"/>
      <c r="AB1731" s="126"/>
      <c r="AC1731" s="127"/>
      <c r="AD1731" s="126"/>
      <c r="AE1731" s="126"/>
      <c r="AF1731" s="126"/>
      <c r="AG1731" s="126"/>
      <c r="AH1731" s="128"/>
    </row>
    <row r="1732" spans="6:34" x14ac:dyDescent="0.25">
      <c r="F1732" s="67">
        <f t="shared" si="26"/>
        <v>1726</v>
      </c>
      <c r="G1732" s="131"/>
      <c r="H1732" s="130"/>
      <c r="I1732" s="130"/>
      <c r="J1732" s="130"/>
      <c r="K1732" s="126"/>
      <c r="L1732" s="126"/>
      <c r="M1732" s="126"/>
      <c r="N1732" s="126"/>
      <c r="O1732" s="128"/>
      <c r="P1732" s="126">
        <v>106</v>
      </c>
      <c r="Q1732" s="126"/>
      <c r="R1732" s="127"/>
      <c r="S1732" s="126"/>
      <c r="T1732" s="126"/>
      <c r="U1732" s="126"/>
      <c r="V1732" s="128"/>
      <c r="W1732" s="126"/>
      <c r="X1732" s="126"/>
      <c r="Y1732" s="127"/>
      <c r="Z1732" s="126"/>
      <c r="AA1732" s="126"/>
      <c r="AB1732" s="126"/>
      <c r="AC1732" s="127"/>
      <c r="AD1732" s="126"/>
      <c r="AE1732" s="126"/>
      <c r="AF1732" s="126"/>
      <c r="AG1732" s="126"/>
      <c r="AH1732" s="128"/>
    </row>
    <row r="1733" spans="6:34" x14ac:dyDescent="0.25">
      <c r="F1733" s="67">
        <f t="shared" si="26"/>
        <v>1727</v>
      </c>
      <c r="G1733" s="131"/>
      <c r="H1733" s="130"/>
      <c r="I1733" s="130"/>
      <c r="J1733" s="130"/>
      <c r="K1733" s="126"/>
      <c r="L1733" s="126"/>
      <c r="M1733" s="126"/>
      <c r="N1733" s="126"/>
      <c r="O1733" s="128"/>
      <c r="P1733" s="126">
        <v>106</v>
      </c>
      <c r="Q1733" s="126"/>
      <c r="R1733" s="127"/>
      <c r="S1733" s="126"/>
      <c r="T1733" s="126"/>
      <c r="U1733" s="126"/>
      <c r="V1733" s="128"/>
      <c r="W1733" s="126"/>
      <c r="X1733" s="126"/>
      <c r="Y1733" s="127"/>
      <c r="Z1733" s="126"/>
      <c r="AA1733" s="126"/>
      <c r="AB1733" s="126"/>
      <c r="AC1733" s="127"/>
      <c r="AD1733" s="126"/>
      <c r="AE1733" s="126"/>
      <c r="AF1733" s="126"/>
      <c r="AG1733" s="126"/>
      <c r="AH1733" s="128"/>
    </row>
    <row r="1734" spans="6:34" x14ac:dyDescent="0.25">
      <c r="F1734" s="67">
        <f t="shared" si="26"/>
        <v>1728</v>
      </c>
      <c r="G1734" s="131"/>
      <c r="H1734" s="130"/>
      <c r="I1734" s="130"/>
      <c r="J1734" s="130"/>
      <c r="K1734" s="126"/>
      <c r="L1734" s="126"/>
      <c r="M1734" s="126"/>
      <c r="N1734" s="126"/>
      <c r="O1734" s="128"/>
      <c r="P1734" s="126">
        <v>105</v>
      </c>
      <c r="Q1734" s="126"/>
      <c r="R1734" s="127"/>
      <c r="S1734" s="126"/>
      <c r="T1734" s="126"/>
      <c r="U1734" s="126"/>
      <c r="V1734" s="128"/>
      <c r="W1734" s="126"/>
      <c r="X1734" s="126"/>
      <c r="Y1734" s="127"/>
      <c r="Z1734" s="126"/>
      <c r="AA1734" s="126"/>
      <c r="AB1734" s="126"/>
      <c r="AC1734" s="127"/>
      <c r="AD1734" s="126"/>
      <c r="AE1734" s="126"/>
      <c r="AF1734" s="126"/>
      <c r="AG1734" s="126"/>
      <c r="AH1734" s="128"/>
    </row>
    <row r="1735" spans="6:34" x14ac:dyDescent="0.25">
      <c r="F1735" s="67">
        <f t="shared" si="26"/>
        <v>1729</v>
      </c>
      <c r="G1735" s="131"/>
      <c r="H1735" s="130"/>
      <c r="I1735" s="130"/>
      <c r="J1735" s="130"/>
      <c r="K1735" s="126"/>
      <c r="L1735" s="126"/>
      <c r="M1735" s="126"/>
      <c r="N1735" s="126"/>
      <c r="O1735" s="128"/>
      <c r="P1735" s="126">
        <v>105</v>
      </c>
      <c r="Q1735" s="126"/>
      <c r="R1735" s="127"/>
      <c r="S1735" s="126"/>
      <c r="T1735" s="126"/>
      <c r="U1735" s="126"/>
      <c r="V1735" s="128"/>
      <c r="W1735" s="126"/>
      <c r="X1735" s="126"/>
      <c r="Y1735" s="127"/>
      <c r="Z1735" s="126"/>
      <c r="AA1735" s="126"/>
      <c r="AB1735" s="126"/>
      <c r="AC1735" s="127"/>
      <c r="AD1735" s="126"/>
      <c r="AE1735" s="126"/>
      <c r="AF1735" s="126"/>
      <c r="AG1735" s="126"/>
      <c r="AH1735" s="128"/>
    </row>
    <row r="1736" spans="6:34" x14ac:dyDescent="0.25">
      <c r="F1736" s="67">
        <f t="shared" si="26"/>
        <v>1730</v>
      </c>
      <c r="G1736" s="131"/>
      <c r="H1736" s="130"/>
      <c r="I1736" s="130"/>
      <c r="J1736" s="130"/>
      <c r="K1736" s="126"/>
      <c r="L1736" s="126"/>
      <c r="M1736" s="126"/>
      <c r="N1736" s="126"/>
      <c r="O1736" s="128"/>
      <c r="P1736" s="126">
        <v>105</v>
      </c>
      <c r="Q1736" s="126"/>
      <c r="R1736" s="127"/>
      <c r="S1736" s="126"/>
      <c r="T1736" s="126"/>
      <c r="U1736" s="126"/>
      <c r="V1736" s="128"/>
      <c r="W1736" s="126"/>
      <c r="X1736" s="126"/>
      <c r="Y1736" s="127"/>
      <c r="Z1736" s="126"/>
      <c r="AA1736" s="126"/>
      <c r="AB1736" s="126"/>
      <c r="AC1736" s="127"/>
      <c r="AD1736" s="126"/>
      <c r="AE1736" s="126"/>
      <c r="AF1736" s="126"/>
      <c r="AG1736" s="126"/>
      <c r="AH1736" s="128"/>
    </row>
    <row r="1737" spans="6:34" x14ac:dyDescent="0.25">
      <c r="F1737" s="67">
        <f t="shared" ref="F1737:F1800" si="27">F1736+1</f>
        <v>1731</v>
      </c>
      <c r="G1737" s="131"/>
      <c r="H1737" s="130"/>
      <c r="I1737" s="130"/>
      <c r="J1737" s="130"/>
      <c r="K1737" s="126"/>
      <c r="L1737" s="126"/>
      <c r="M1737" s="126"/>
      <c r="N1737" s="126"/>
      <c r="O1737" s="128"/>
      <c r="P1737" s="126">
        <v>104</v>
      </c>
      <c r="Q1737" s="126"/>
      <c r="R1737" s="127"/>
      <c r="S1737" s="126"/>
      <c r="T1737" s="126"/>
      <c r="U1737" s="126"/>
      <c r="V1737" s="128"/>
      <c r="W1737" s="126"/>
      <c r="X1737" s="126"/>
      <c r="Y1737" s="127"/>
      <c r="Z1737" s="126"/>
      <c r="AA1737" s="126"/>
      <c r="AB1737" s="126"/>
      <c r="AC1737" s="127"/>
      <c r="AD1737" s="126"/>
      <c r="AE1737" s="126"/>
      <c r="AF1737" s="126"/>
      <c r="AG1737" s="126"/>
      <c r="AH1737" s="128"/>
    </row>
    <row r="1738" spans="6:34" x14ac:dyDescent="0.25">
      <c r="F1738" s="67">
        <f t="shared" si="27"/>
        <v>1732</v>
      </c>
      <c r="G1738" s="131"/>
      <c r="H1738" s="130"/>
      <c r="I1738" s="130"/>
      <c r="J1738" s="130"/>
      <c r="K1738" s="126"/>
      <c r="L1738" s="126"/>
      <c r="M1738" s="126"/>
      <c r="N1738" s="126"/>
      <c r="O1738" s="128"/>
      <c r="P1738" s="126">
        <v>104</v>
      </c>
      <c r="Q1738" s="126"/>
      <c r="R1738" s="127"/>
      <c r="S1738" s="126"/>
      <c r="T1738" s="126"/>
      <c r="U1738" s="126"/>
      <c r="V1738" s="128"/>
      <c r="W1738" s="126"/>
      <c r="X1738" s="126"/>
      <c r="Y1738" s="127"/>
      <c r="Z1738" s="126"/>
      <c r="AA1738" s="126"/>
      <c r="AB1738" s="126"/>
      <c r="AC1738" s="127"/>
      <c r="AD1738" s="126"/>
      <c r="AE1738" s="126"/>
      <c r="AF1738" s="126"/>
      <c r="AG1738" s="126"/>
      <c r="AH1738" s="128"/>
    </row>
    <row r="1739" spans="6:34" x14ac:dyDescent="0.25">
      <c r="F1739" s="67">
        <f t="shared" si="27"/>
        <v>1733</v>
      </c>
      <c r="G1739" s="131"/>
      <c r="H1739" s="130"/>
      <c r="I1739" s="130"/>
      <c r="J1739" s="130"/>
      <c r="K1739" s="126"/>
      <c r="L1739" s="126"/>
      <c r="M1739" s="126"/>
      <c r="N1739" s="126"/>
      <c r="O1739" s="128"/>
      <c r="P1739" s="126">
        <v>104</v>
      </c>
      <c r="Q1739" s="126"/>
      <c r="R1739" s="127"/>
      <c r="S1739" s="126"/>
      <c r="T1739" s="126"/>
      <c r="U1739" s="126"/>
      <c r="V1739" s="128"/>
      <c r="W1739" s="126"/>
      <c r="X1739" s="126"/>
      <c r="Y1739" s="127"/>
      <c r="Z1739" s="126"/>
      <c r="AA1739" s="126"/>
      <c r="AB1739" s="126"/>
      <c r="AC1739" s="127"/>
      <c r="AD1739" s="126"/>
      <c r="AE1739" s="126"/>
      <c r="AF1739" s="126"/>
      <c r="AG1739" s="126"/>
      <c r="AH1739" s="128"/>
    </row>
    <row r="1740" spans="6:34" x14ac:dyDescent="0.25">
      <c r="F1740" s="67">
        <f t="shared" si="27"/>
        <v>1734</v>
      </c>
      <c r="G1740" s="131"/>
      <c r="H1740" s="130"/>
      <c r="I1740" s="130"/>
      <c r="J1740" s="130"/>
      <c r="K1740" s="126"/>
      <c r="L1740" s="126"/>
      <c r="M1740" s="126"/>
      <c r="N1740" s="126"/>
      <c r="O1740" s="128"/>
      <c r="P1740" s="126">
        <v>104</v>
      </c>
      <c r="Q1740" s="126"/>
      <c r="R1740" s="127"/>
      <c r="S1740" s="126"/>
      <c r="T1740" s="126"/>
      <c r="U1740" s="126"/>
      <c r="V1740" s="128"/>
      <c r="W1740" s="126"/>
      <c r="X1740" s="126"/>
      <c r="Y1740" s="127"/>
      <c r="Z1740" s="126"/>
      <c r="AA1740" s="126"/>
      <c r="AB1740" s="126"/>
      <c r="AC1740" s="127"/>
      <c r="AD1740" s="126"/>
      <c r="AE1740" s="126"/>
      <c r="AF1740" s="126"/>
      <c r="AG1740" s="126"/>
      <c r="AH1740" s="128"/>
    </row>
    <row r="1741" spans="6:34" x14ac:dyDescent="0.25">
      <c r="F1741" s="67">
        <f t="shared" si="27"/>
        <v>1735</v>
      </c>
      <c r="G1741" s="131"/>
      <c r="H1741" s="130"/>
      <c r="I1741" s="130"/>
      <c r="J1741" s="130"/>
      <c r="K1741" s="126"/>
      <c r="L1741" s="126"/>
      <c r="M1741" s="126"/>
      <c r="N1741" s="126"/>
      <c r="O1741" s="128"/>
      <c r="P1741" s="126">
        <v>104</v>
      </c>
      <c r="Q1741" s="126"/>
      <c r="R1741" s="127"/>
      <c r="S1741" s="126"/>
      <c r="T1741" s="126"/>
      <c r="U1741" s="126"/>
      <c r="V1741" s="128"/>
      <c r="W1741" s="126"/>
      <c r="X1741" s="126"/>
      <c r="Y1741" s="127"/>
      <c r="Z1741" s="126"/>
      <c r="AA1741" s="126"/>
      <c r="AB1741" s="126"/>
      <c r="AC1741" s="127"/>
      <c r="AD1741" s="126"/>
      <c r="AE1741" s="126"/>
      <c r="AF1741" s="126"/>
      <c r="AG1741" s="126"/>
      <c r="AH1741" s="128"/>
    </row>
    <row r="1742" spans="6:34" x14ac:dyDescent="0.25">
      <c r="F1742" s="67">
        <f t="shared" si="27"/>
        <v>1736</v>
      </c>
      <c r="G1742" s="131"/>
      <c r="H1742" s="130"/>
      <c r="I1742" s="130"/>
      <c r="J1742" s="130"/>
      <c r="K1742" s="126"/>
      <c r="L1742" s="126"/>
      <c r="M1742" s="126"/>
      <c r="N1742" s="126"/>
      <c r="O1742" s="128"/>
      <c r="P1742" s="126">
        <v>103</v>
      </c>
      <c r="Q1742" s="126"/>
      <c r="R1742" s="127"/>
      <c r="S1742" s="126"/>
      <c r="T1742" s="126"/>
      <c r="U1742" s="126"/>
      <c r="V1742" s="128"/>
      <c r="W1742" s="126"/>
      <c r="X1742" s="126"/>
      <c r="Y1742" s="127"/>
      <c r="Z1742" s="126"/>
      <c r="AA1742" s="126"/>
      <c r="AB1742" s="126"/>
      <c r="AC1742" s="127"/>
      <c r="AD1742" s="126"/>
      <c r="AE1742" s="126"/>
      <c r="AF1742" s="126"/>
      <c r="AG1742" s="126"/>
      <c r="AH1742" s="128"/>
    </row>
    <row r="1743" spans="6:34" x14ac:dyDescent="0.25">
      <c r="F1743" s="67">
        <f t="shared" si="27"/>
        <v>1737</v>
      </c>
      <c r="G1743" s="131"/>
      <c r="H1743" s="130"/>
      <c r="I1743" s="130"/>
      <c r="J1743" s="130"/>
      <c r="K1743" s="126"/>
      <c r="L1743" s="126"/>
      <c r="M1743" s="126"/>
      <c r="N1743" s="126"/>
      <c r="O1743" s="128"/>
      <c r="P1743" s="126">
        <v>103</v>
      </c>
      <c r="Q1743" s="126"/>
      <c r="R1743" s="127"/>
      <c r="S1743" s="126"/>
      <c r="T1743" s="126"/>
      <c r="U1743" s="126"/>
      <c r="V1743" s="128"/>
      <c r="W1743" s="126"/>
      <c r="X1743" s="126"/>
      <c r="Y1743" s="127"/>
      <c r="Z1743" s="126"/>
      <c r="AA1743" s="126"/>
      <c r="AB1743" s="126"/>
      <c r="AC1743" s="127"/>
      <c r="AD1743" s="126"/>
      <c r="AE1743" s="126"/>
      <c r="AF1743" s="126"/>
      <c r="AG1743" s="126"/>
      <c r="AH1743" s="128"/>
    </row>
    <row r="1744" spans="6:34" x14ac:dyDescent="0.25">
      <c r="F1744" s="67">
        <f t="shared" si="27"/>
        <v>1738</v>
      </c>
      <c r="G1744" s="131"/>
      <c r="H1744" s="130"/>
      <c r="I1744" s="130"/>
      <c r="J1744" s="130"/>
      <c r="K1744" s="126"/>
      <c r="L1744" s="126"/>
      <c r="M1744" s="126"/>
      <c r="N1744" s="126"/>
      <c r="O1744" s="128"/>
      <c r="P1744" s="126">
        <v>103</v>
      </c>
      <c r="Q1744" s="126"/>
      <c r="R1744" s="127"/>
      <c r="S1744" s="126"/>
      <c r="T1744" s="126"/>
      <c r="U1744" s="126"/>
      <c r="V1744" s="128"/>
      <c r="W1744" s="126"/>
      <c r="X1744" s="126"/>
      <c r="Y1744" s="127"/>
      <c r="Z1744" s="126"/>
      <c r="AA1744" s="126"/>
      <c r="AB1744" s="126"/>
      <c r="AC1744" s="127"/>
      <c r="AD1744" s="126"/>
      <c r="AE1744" s="126"/>
      <c r="AF1744" s="126"/>
      <c r="AG1744" s="126"/>
      <c r="AH1744" s="128"/>
    </row>
    <row r="1745" spans="6:34" x14ac:dyDescent="0.25">
      <c r="F1745" s="67">
        <f t="shared" si="27"/>
        <v>1739</v>
      </c>
      <c r="G1745" s="131"/>
      <c r="H1745" s="130"/>
      <c r="I1745" s="130"/>
      <c r="J1745" s="130"/>
      <c r="K1745" s="126"/>
      <c r="L1745" s="126"/>
      <c r="M1745" s="126"/>
      <c r="N1745" s="126"/>
      <c r="O1745" s="128"/>
      <c r="P1745" s="126">
        <v>103</v>
      </c>
      <c r="Q1745" s="126"/>
      <c r="R1745" s="127"/>
      <c r="S1745" s="126"/>
      <c r="T1745" s="126"/>
      <c r="U1745" s="126"/>
      <c r="V1745" s="128"/>
      <c r="W1745" s="126"/>
      <c r="X1745" s="126"/>
      <c r="Y1745" s="127"/>
      <c r="Z1745" s="126"/>
      <c r="AA1745" s="126"/>
      <c r="AB1745" s="126"/>
      <c r="AC1745" s="127"/>
      <c r="AD1745" s="126"/>
      <c r="AE1745" s="126"/>
      <c r="AF1745" s="126"/>
      <c r="AG1745" s="126"/>
      <c r="AH1745" s="128"/>
    </row>
    <row r="1746" spans="6:34" x14ac:dyDescent="0.25">
      <c r="F1746" s="67">
        <f t="shared" si="27"/>
        <v>1740</v>
      </c>
      <c r="G1746" s="131"/>
      <c r="H1746" s="130"/>
      <c r="I1746" s="130"/>
      <c r="J1746" s="130"/>
      <c r="K1746" s="126"/>
      <c r="L1746" s="126"/>
      <c r="M1746" s="126"/>
      <c r="N1746" s="126"/>
      <c r="O1746" s="128"/>
      <c r="P1746" s="126">
        <v>103</v>
      </c>
      <c r="Q1746" s="126"/>
      <c r="R1746" s="127"/>
      <c r="S1746" s="126"/>
      <c r="T1746" s="126"/>
      <c r="U1746" s="126"/>
      <c r="V1746" s="128"/>
      <c r="W1746" s="126"/>
      <c r="X1746" s="126"/>
      <c r="Y1746" s="127"/>
      <c r="Z1746" s="126"/>
      <c r="AA1746" s="126"/>
      <c r="AB1746" s="126"/>
      <c r="AC1746" s="127"/>
      <c r="AD1746" s="126"/>
      <c r="AE1746" s="126"/>
      <c r="AF1746" s="126"/>
      <c r="AG1746" s="126"/>
      <c r="AH1746" s="128"/>
    </row>
    <row r="1747" spans="6:34" x14ac:dyDescent="0.25">
      <c r="F1747" s="67">
        <f t="shared" si="27"/>
        <v>1741</v>
      </c>
      <c r="G1747" s="131"/>
      <c r="H1747" s="130"/>
      <c r="I1747" s="130"/>
      <c r="J1747" s="130"/>
      <c r="K1747" s="126"/>
      <c r="L1747" s="126"/>
      <c r="M1747" s="126"/>
      <c r="N1747" s="126"/>
      <c r="O1747" s="128"/>
      <c r="P1747" s="126">
        <v>103</v>
      </c>
      <c r="Q1747" s="126"/>
      <c r="R1747" s="127"/>
      <c r="S1747" s="126"/>
      <c r="T1747" s="126"/>
      <c r="U1747" s="126"/>
      <c r="V1747" s="128"/>
      <c r="W1747" s="126"/>
      <c r="X1747" s="126"/>
      <c r="Y1747" s="127"/>
      <c r="Z1747" s="126"/>
      <c r="AA1747" s="126"/>
      <c r="AB1747" s="126"/>
      <c r="AC1747" s="127"/>
      <c r="AD1747" s="126"/>
      <c r="AE1747" s="126"/>
      <c r="AF1747" s="126"/>
      <c r="AG1747" s="126"/>
      <c r="AH1747" s="128"/>
    </row>
    <row r="1748" spans="6:34" x14ac:dyDescent="0.25">
      <c r="F1748" s="67">
        <f t="shared" si="27"/>
        <v>1742</v>
      </c>
      <c r="G1748" s="131"/>
      <c r="H1748" s="130"/>
      <c r="I1748" s="130"/>
      <c r="J1748" s="130"/>
      <c r="K1748" s="126"/>
      <c r="L1748" s="126"/>
      <c r="M1748" s="126"/>
      <c r="N1748" s="126"/>
      <c r="O1748" s="128"/>
      <c r="P1748" s="126">
        <v>102</v>
      </c>
      <c r="Q1748" s="126"/>
      <c r="R1748" s="127"/>
      <c r="S1748" s="126"/>
      <c r="T1748" s="126"/>
      <c r="U1748" s="126"/>
      <c r="V1748" s="128"/>
      <c r="W1748" s="126"/>
      <c r="X1748" s="126"/>
      <c r="Y1748" s="127"/>
      <c r="Z1748" s="126"/>
      <c r="AA1748" s="126"/>
      <c r="AB1748" s="126"/>
      <c r="AC1748" s="127"/>
      <c r="AD1748" s="126"/>
      <c r="AE1748" s="126"/>
      <c r="AF1748" s="126"/>
      <c r="AG1748" s="126"/>
      <c r="AH1748" s="128"/>
    </row>
    <row r="1749" spans="6:34" x14ac:dyDescent="0.25">
      <c r="F1749" s="67">
        <f t="shared" si="27"/>
        <v>1743</v>
      </c>
      <c r="G1749" s="131"/>
      <c r="H1749" s="130"/>
      <c r="I1749" s="130"/>
      <c r="J1749" s="130"/>
      <c r="K1749" s="126"/>
      <c r="L1749" s="126"/>
      <c r="M1749" s="126"/>
      <c r="N1749" s="126"/>
      <c r="O1749" s="128"/>
      <c r="P1749" s="126">
        <v>102</v>
      </c>
      <c r="Q1749" s="126"/>
      <c r="R1749" s="127"/>
      <c r="S1749" s="126"/>
      <c r="T1749" s="126"/>
      <c r="U1749" s="126"/>
      <c r="V1749" s="128"/>
      <c r="W1749" s="126"/>
      <c r="X1749" s="126"/>
      <c r="Y1749" s="127"/>
      <c r="Z1749" s="126"/>
      <c r="AA1749" s="126"/>
      <c r="AB1749" s="126"/>
      <c r="AC1749" s="127"/>
      <c r="AD1749" s="126"/>
      <c r="AE1749" s="126"/>
      <c r="AF1749" s="126"/>
      <c r="AG1749" s="126"/>
      <c r="AH1749" s="128"/>
    </row>
    <row r="1750" spans="6:34" x14ac:dyDescent="0.25">
      <c r="F1750" s="67">
        <f t="shared" si="27"/>
        <v>1744</v>
      </c>
      <c r="G1750" s="131"/>
      <c r="H1750" s="130"/>
      <c r="I1750" s="130"/>
      <c r="J1750" s="130"/>
      <c r="K1750" s="126"/>
      <c r="L1750" s="126"/>
      <c r="M1750" s="126"/>
      <c r="N1750" s="126"/>
      <c r="O1750" s="128"/>
      <c r="P1750" s="126">
        <v>102</v>
      </c>
      <c r="Q1750" s="126"/>
      <c r="R1750" s="127"/>
      <c r="S1750" s="126"/>
      <c r="T1750" s="126"/>
      <c r="U1750" s="126"/>
      <c r="V1750" s="128"/>
      <c r="W1750" s="126"/>
      <c r="X1750" s="126"/>
      <c r="Y1750" s="127"/>
      <c r="Z1750" s="126"/>
      <c r="AA1750" s="126"/>
      <c r="AB1750" s="126"/>
      <c r="AC1750" s="127"/>
      <c r="AD1750" s="126"/>
      <c r="AE1750" s="126"/>
      <c r="AF1750" s="126"/>
      <c r="AG1750" s="126"/>
      <c r="AH1750" s="128"/>
    </row>
    <row r="1751" spans="6:34" x14ac:dyDescent="0.25">
      <c r="F1751" s="67">
        <f t="shared" si="27"/>
        <v>1745</v>
      </c>
      <c r="G1751" s="131"/>
      <c r="H1751" s="130"/>
      <c r="I1751" s="130"/>
      <c r="J1751" s="130"/>
      <c r="K1751" s="126"/>
      <c r="L1751" s="126"/>
      <c r="M1751" s="126"/>
      <c r="N1751" s="126"/>
      <c r="O1751" s="128"/>
      <c r="P1751" s="126">
        <v>102</v>
      </c>
      <c r="Q1751" s="126"/>
      <c r="R1751" s="127"/>
      <c r="S1751" s="126"/>
      <c r="T1751" s="126"/>
      <c r="U1751" s="126"/>
      <c r="V1751" s="128"/>
      <c r="W1751" s="126"/>
      <c r="X1751" s="126"/>
      <c r="Y1751" s="127"/>
      <c r="Z1751" s="126"/>
      <c r="AA1751" s="126"/>
      <c r="AB1751" s="126"/>
      <c r="AC1751" s="127"/>
      <c r="AD1751" s="126"/>
      <c r="AE1751" s="126"/>
      <c r="AF1751" s="126"/>
      <c r="AG1751" s="126"/>
      <c r="AH1751" s="128"/>
    </row>
    <row r="1752" spans="6:34" x14ac:dyDescent="0.25">
      <c r="F1752" s="67">
        <f t="shared" si="27"/>
        <v>1746</v>
      </c>
      <c r="G1752" s="131"/>
      <c r="H1752" s="130"/>
      <c r="I1752" s="130"/>
      <c r="J1752" s="130"/>
      <c r="K1752" s="126"/>
      <c r="L1752" s="126"/>
      <c r="M1752" s="126"/>
      <c r="N1752" s="126"/>
      <c r="O1752" s="128"/>
      <c r="P1752" s="126">
        <v>101</v>
      </c>
      <c r="Q1752" s="126"/>
      <c r="R1752" s="127"/>
      <c r="S1752" s="126"/>
      <c r="T1752" s="126"/>
      <c r="U1752" s="126"/>
      <c r="V1752" s="128"/>
      <c r="W1752" s="126"/>
      <c r="X1752" s="126"/>
      <c r="Y1752" s="127"/>
      <c r="Z1752" s="126"/>
      <c r="AA1752" s="126"/>
      <c r="AB1752" s="126"/>
      <c r="AC1752" s="127"/>
      <c r="AD1752" s="126"/>
      <c r="AE1752" s="126"/>
      <c r="AF1752" s="126"/>
      <c r="AG1752" s="126"/>
      <c r="AH1752" s="128"/>
    </row>
    <row r="1753" spans="6:34" x14ac:dyDescent="0.25">
      <c r="F1753" s="67">
        <f t="shared" si="27"/>
        <v>1747</v>
      </c>
      <c r="G1753" s="131"/>
      <c r="H1753" s="130"/>
      <c r="I1753" s="130"/>
      <c r="J1753" s="130"/>
      <c r="K1753" s="126"/>
      <c r="L1753" s="126"/>
      <c r="M1753" s="126"/>
      <c r="N1753" s="126"/>
      <c r="O1753" s="128"/>
      <c r="P1753" s="126">
        <v>101</v>
      </c>
      <c r="Q1753" s="126"/>
      <c r="R1753" s="127"/>
      <c r="S1753" s="126"/>
      <c r="T1753" s="126"/>
      <c r="U1753" s="126"/>
      <c r="V1753" s="128"/>
      <c r="W1753" s="126"/>
      <c r="X1753" s="126"/>
      <c r="Y1753" s="127"/>
      <c r="Z1753" s="126"/>
      <c r="AA1753" s="126"/>
      <c r="AB1753" s="126"/>
      <c r="AC1753" s="127"/>
      <c r="AD1753" s="126"/>
      <c r="AE1753" s="126"/>
      <c r="AF1753" s="126"/>
      <c r="AG1753" s="126"/>
      <c r="AH1753" s="128"/>
    </row>
    <row r="1754" spans="6:34" x14ac:dyDescent="0.25">
      <c r="F1754" s="67">
        <f t="shared" si="27"/>
        <v>1748</v>
      </c>
      <c r="G1754" s="131"/>
      <c r="H1754" s="130"/>
      <c r="I1754" s="130"/>
      <c r="J1754" s="130"/>
      <c r="K1754" s="126"/>
      <c r="L1754" s="126"/>
      <c r="M1754" s="126"/>
      <c r="N1754" s="126"/>
      <c r="O1754" s="128"/>
      <c r="P1754" s="126">
        <v>101</v>
      </c>
      <c r="Q1754" s="126"/>
      <c r="R1754" s="127"/>
      <c r="S1754" s="126"/>
      <c r="T1754" s="126"/>
      <c r="U1754" s="126"/>
      <c r="V1754" s="128"/>
      <c r="W1754" s="126"/>
      <c r="X1754" s="126"/>
      <c r="Y1754" s="127"/>
      <c r="Z1754" s="126"/>
      <c r="AA1754" s="126"/>
      <c r="AB1754" s="126"/>
      <c r="AC1754" s="127"/>
      <c r="AD1754" s="126"/>
      <c r="AE1754" s="126"/>
      <c r="AF1754" s="126"/>
      <c r="AG1754" s="126"/>
      <c r="AH1754" s="128"/>
    </row>
    <row r="1755" spans="6:34" x14ac:dyDescent="0.25">
      <c r="F1755" s="67">
        <f t="shared" si="27"/>
        <v>1749</v>
      </c>
      <c r="G1755" s="131"/>
      <c r="H1755" s="130"/>
      <c r="I1755" s="130"/>
      <c r="J1755" s="130"/>
      <c r="K1755" s="126"/>
      <c r="L1755" s="126"/>
      <c r="M1755" s="126"/>
      <c r="N1755" s="126"/>
      <c r="O1755" s="128"/>
      <c r="P1755" s="126">
        <v>101</v>
      </c>
      <c r="Q1755" s="126"/>
      <c r="R1755" s="127"/>
      <c r="S1755" s="126"/>
      <c r="T1755" s="126"/>
      <c r="U1755" s="126"/>
      <c r="V1755" s="128"/>
      <c r="W1755" s="126"/>
      <c r="X1755" s="126"/>
      <c r="Y1755" s="127"/>
      <c r="Z1755" s="126"/>
      <c r="AA1755" s="126"/>
      <c r="AB1755" s="126"/>
      <c r="AC1755" s="127"/>
      <c r="AD1755" s="126"/>
      <c r="AE1755" s="126"/>
      <c r="AF1755" s="126"/>
      <c r="AG1755" s="126"/>
      <c r="AH1755" s="128"/>
    </row>
    <row r="1756" spans="6:34" x14ac:dyDescent="0.25">
      <c r="F1756" s="67">
        <f t="shared" si="27"/>
        <v>1750</v>
      </c>
      <c r="G1756" s="131"/>
      <c r="H1756" s="130"/>
      <c r="I1756" s="130"/>
      <c r="J1756" s="130"/>
      <c r="K1756" s="126"/>
      <c r="L1756" s="126"/>
      <c r="M1756" s="126"/>
      <c r="N1756" s="126"/>
      <c r="O1756" s="128"/>
      <c r="P1756" s="126">
        <v>100</v>
      </c>
      <c r="Q1756" s="126"/>
      <c r="R1756" s="127"/>
      <c r="S1756" s="126"/>
      <c r="T1756" s="126"/>
      <c r="U1756" s="126"/>
      <c r="V1756" s="128"/>
      <c r="W1756" s="126"/>
      <c r="X1756" s="126"/>
      <c r="Y1756" s="127"/>
      <c r="Z1756" s="126"/>
      <c r="AA1756" s="126"/>
      <c r="AB1756" s="126"/>
      <c r="AC1756" s="127"/>
      <c r="AD1756" s="126"/>
      <c r="AE1756" s="126"/>
      <c r="AF1756" s="126"/>
      <c r="AG1756" s="126"/>
      <c r="AH1756" s="128"/>
    </row>
    <row r="1757" spans="6:34" x14ac:dyDescent="0.25">
      <c r="F1757" s="67">
        <f t="shared" si="27"/>
        <v>1751</v>
      </c>
      <c r="G1757" s="131"/>
      <c r="H1757" s="130"/>
      <c r="I1757" s="130"/>
      <c r="J1757" s="130"/>
      <c r="K1757" s="126"/>
      <c r="L1757" s="126"/>
      <c r="M1757" s="126"/>
      <c r="N1757" s="126"/>
      <c r="O1757" s="128"/>
      <c r="P1757" s="126">
        <v>100</v>
      </c>
      <c r="Q1757" s="126"/>
      <c r="R1757" s="127"/>
      <c r="S1757" s="126"/>
      <c r="T1757" s="126"/>
      <c r="U1757" s="126"/>
      <c r="V1757" s="128"/>
      <c r="W1757" s="126"/>
      <c r="X1757" s="126"/>
      <c r="Y1757" s="127"/>
      <c r="Z1757" s="126"/>
      <c r="AA1757" s="126"/>
      <c r="AB1757" s="126"/>
      <c r="AC1757" s="127"/>
      <c r="AD1757" s="126"/>
      <c r="AE1757" s="126"/>
      <c r="AF1757" s="126"/>
      <c r="AG1757" s="126"/>
      <c r="AH1757" s="128"/>
    </row>
    <row r="1758" spans="6:34" x14ac:dyDescent="0.25">
      <c r="F1758" s="67">
        <f t="shared" si="27"/>
        <v>1752</v>
      </c>
      <c r="G1758" s="131"/>
      <c r="H1758" s="130"/>
      <c r="I1758" s="130"/>
      <c r="J1758" s="130"/>
      <c r="K1758" s="126"/>
      <c r="L1758" s="126"/>
      <c r="M1758" s="126"/>
      <c r="N1758" s="126"/>
      <c r="O1758" s="128"/>
      <c r="P1758" s="126">
        <v>100</v>
      </c>
      <c r="Q1758" s="126"/>
      <c r="R1758" s="127"/>
      <c r="S1758" s="126"/>
      <c r="T1758" s="126"/>
      <c r="U1758" s="126"/>
      <c r="V1758" s="128"/>
      <c r="W1758" s="126"/>
      <c r="X1758" s="126"/>
      <c r="Y1758" s="127"/>
      <c r="Z1758" s="126"/>
      <c r="AA1758" s="126"/>
      <c r="AB1758" s="126"/>
      <c r="AC1758" s="127"/>
      <c r="AD1758" s="126"/>
      <c r="AE1758" s="126"/>
      <c r="AF1758" s="126"/>
      <c r="AG1758" s="126"/>
      <c r="AH1758" s="128"/>
    </row>
    <row r="1759" spans="6:34" x14ac:dyDescent="0.25">
      <c r="F1759" s="67">
        <f t="shared" si="27"/>
        <v>1753</v>
      </c>
      <c r="G1759" s="131"/>
      <c r="H1759" s="130"/>
      <c r="I1759" s="130"/>
      <c r="J1759" s="130"/>
      <c r="K1759" s="126"/>
      <c r="L1759" s="126"/>
      <c r="M1759" s="126"/>
      <c r="N1759" s="126"/>
      <c r="O1759" s="128"/>
      <c r="P1759" s="126">
        <v>100</v>
      </c>
      <c r="Q1759" s="126"/>
      <c r="R1759" s="127"/>
      <c r="S1759" s="126"/>
      <c r="T1759" s="126"/>
      <c r="U1759" s="126"/>
      <c r="V1759" s="128"/>
      <c r="W1759" s="126"/>
      <c r="X1759" s="126"/>
      <c r="Y1759" s="127"/>
      <c r="Z1759" s="126"/>
      <c r="AA1759" s="126"/>
      <c r="AB1759" s="126"/>
      <c r="AC1759" s="127"/>
      <c r="AD1759" s="126"/>
      <c r="AE1759" s="126"/>
      <c r="AF1759" s="126"/>
      <c r="AG1759" s="126"/>
      <c r="AH1759" s="128"/>
    </row>
    <row r="1760" spans="6:34" x14ac:dyDescent="0.25">
      <c r="F1760" s="67">
        <f t="shared" si="27"/>
        <v>1754</v>
      </c>
      <c r="G1760" s="131"/>
      <c r="H1760" s="130"/>
      <c r="I1760" s="130"/>
      <c r="J1760" s="130"/>
      <c r="K1760" s="126"/>
      <c r="L1760" s="126"/>
      <c r="M1760" s="126"/>
      <c r="N1760" s="126"/>
      <c r="O1760" s="128"/>
      <c r="P1760" s="126">
        <v>100</v>
      </c>
      <c r="Q1760" s="126"/>
      <c r="R1760" s="127"/>
      <c r="S1760" s="126"/>
      <c r="T1760" s="126"/>
      <c r="U1760" s="126"/>
      <c r="V1760" s="128"/>
      <c r="W1760" s="126"/>
      <c r="X1760" s="126"/>
      <c r="Y1760" s="127"/>
      <c r="Z1760" s="126"/>
      <c r="AA1760" s="126"/>
      <c r="AB1760" s="126"/>
      <c r="AC1760" s="127"/>
      <c r="AD1760" s="126"/>
      <c r="AE1760" s="126"/>
      <c r="AF1760" s="126"/>
      <c r="AG1760" s="126"/>
      <c r="AH1760" s="128"/>
    </row>
    <row r="1761" spans="6:34" x14ac:dyDescent="0.25">
      <c r="F1761" s="67">
        <f t="shared" si="27"/>
        <v>1755</v>
      </c>
      <c r="G1761" s="131"/>
      <c r="H1761" s="130"/>
      <c r="I1761" s="130"/>
      <c r="J1761" s="130"/>
      <c r="K1761" s="126"/>
      <c r="L1761" s="126"/>
      <c r="M1761" s="126"/>
      <c r="N1761" s="126"/>
      <c r="O1761" s="128"/>
      <c r="P1761" s="126">
        <v>100</v>
      </c>
      <c r="Q1761" s="126"/>
      <c r="R1761" s="127"/>
      <c r="S1761" s="126"/>
      <c r="T1761" s="126"/>
      <c r="U1761" s="126"/>
      <c r="V1761" s="128"/>
      <c r="W1761" s="126"/>
      <c r="X1761" s="126"/>
      <c r="Y1761" s="127"/>
      <c r="Z1761" s="126"/>
      <c r="AA1761" s="126"/>
      <c r="AB1761" s="126"/>
      <c r="AC1761" s="127"/>
      <c r="AD1761" s="126"/>
      <c r="AE1761" s="126"/>
      <c r="AF1761" s="126"/>
      <c r="AG1761" s="126"/>
      <c r="AH1761" s="128"/>
    </row>
    <row r="1762" spans="6:34" x14ac:dyDescent="0.25">
      <c r="F1762" s="67">
        <f t="shared" si="27"/>
        <v>1756</v>
      </c>
      <c r="G1762" s="131"/>
      <c r="H1762" s="130"/>
      <c r="I1762" s="130"/>
      <c r="J1762" s="130"/>
      <c r="K1762" s="126"/>
      <c r="L1762" s="126"/>
      <c r="M1762" s="126"/>
      <c r="N1762" s="126"/>
      <c r="O1762" s="128"/>
      <c r="P1762" s="126">
        <v>100</v>
      </c>
      <c r="Q1762" s="126"/>
      <c r="R1762" s="127"/>
      <c r="S1762" s="126"/>
      <c r="T1762" s="126"/>
      <c r="U1762" s="126"/>
      <c r="V1762" s="128"/>
      <c r="W1762" s="126"/>
      <c r="X1762" s="126"/>
      <c r="Y1762" s="127"/>
      <c r="Z1762" s="126"/>
      <c r="AA1762" s="126"/>
      <c r="AB1762" s="126"/>
      <c r="AC1762" s="127"/>
      <c r="AD1762" s="126"/>
      <c r="AE1762" s="126"/>
      <c r="AF1762" s="126"/>
      <c r="AG1762" s="126"/>
      <c r="AH1762" s="128"/>
    </row>
    <row r="1763" spans="6:34" x14ac:dyDescent="0.25">
      <c r="F1763" s="67">
        <f t="shared" si="27"/>
        <v>1757</v>
      </c>
      <c r="G1763" s="131"/>
      <c r="H1763" s="130"/>
      <c r="I1763" s="130"/>
      <c r="J1763" s="130"/>
      <c r="K1763" s="126"/>
      <c r="L1763" s="126"/>
      <c r="M1763" s="126"/>
      <c r="N1763" s="126"/>
      <c r="O1763" s="128"/>
      <c r="P1763" s="126">
        <v>99</v>
      </c>
      <c r="Q1763" s="126"/>
      <c r="R1763" s="127"/>
      <c r="S1763" s="126"/>
      <c r="T1763" s="126"/>
      <c r="U1763" s="126"/>
      <c r="V1763" s="128"/>
      <c r="W1763" s="126"/>
      <c r="X1763" s="126"/>
      <c r="Y1763" s="127"/>
      <c r="Z1763" s="126"/>
      <c r="AA1763" s="126"/>
      <c r="AB1763" s="126"/>
      <c r="AC1763" s="127"/>
      <c r="AD1763" s="126"/>
      <c r="AE1763" s="126"/>
      <c r="AF1763" s="126"/>
      <c r="AG1763" s="126"/>
      <c r="AH1763" s="128"/>
    </row>
    <row r="1764" spans="6:34" x14ac:dyDescent="0.25">
      <c r="F1764" s="67">
        <f t="shared" si="27"/>
        <v>1758</v>
      </c>
      <c r="G1764" s="131"/>
      <c r="H1764" s="130"/>
      <c r="I1764" s="130"/>
      <c r="J1764" s="130"/>
      <c r="K1764" s="126"/>
      <c r="L1764" s="126"/>
      <c r="M1764" s="126"/>
      <c r="N1764" s="126"/>
      <c r="O1764" s="128"/>
      <c r="P1764" s="126">
        <v>99</v>
      </c>
      <c r="Q1764" s="126"/>
      <c r="R1764" s="127"/>
      <c r="S1764" s="126"/>
      <c r="T1764" s="126"/>
      <c r="U1764" s="126"/>
      <c r="V1764" s="128"/>
      <c r="W1764" s="126"/>
      <c r="X1764" s="126"/>
      <c r="Y1764" s="127"/>
      <c r="Z1764" s="126"/>
      <c r="AA1764" s="126"/>
      <c r="AB1764" s="126"/>
      <c r="AC1764" s="127"/>
      <c r="AD1764" s="126"/>
      <c r="AE1764" s="126"/>
      <c r="AF1764" s="126"/>
      <c r="AG1764" s="126"/>
      <c r="AH1764" s="128"/>
    </row>
    <row r="1765" spans="6:34" x14ac:dyDescent="0.25">
      <c r="F1765" s="67">
        <f t="shared" si="27"/>
        <v>1759</v>
      </c>
      <c r="G1765" s="131"/>
      <c r="H1765" s="130"/>
      <c r="I1765" s="130"/>
      <c r="J1765" s="130"/>
      <c r="K1765" s="126"/>
      <c r="L1765" s="126"/>
      <c r="M1765" s="126"/>
      <c r="N1765" s="126"/>
      <c r="O1765" s="128"/>
      <c r="P1765" s="126">
        <v>98</v>
      </c>
      <c r="Q1765" s="126"/>
      <c r="R1765" s="127"/>
      <c r="S1765" s="126"/>
      <c r="T1765" s="126"/>
      <c r="U1765" s="126"/>
      <c r="V1765" s="128"/>
      <c r="W1765" s="126"/>
      <c r="X1765" s="126"/>
      <c r="Y1765" s="127"/>
      <c r="Z1765" s="126"/>
      <c r="AA1765" s="126"/>
      <c r="AB1765" s="126"/>
      <c r="AC1765" s="127"/>
      <c r="AD1765" s="126"/>
      <c r="AE1765" s="126"/>
      <c r="AF1765" s="126"/>
      <c r="AG1765" s="126"/>
      <c r="AH1765" s="128"/>
    </row>
    <row r="1766" spans="6:34" x14ac:dyDescent="0.25">
      <c r="F1766" s="67">
        <f t="shared" si="27"/>
        <v>1760</v>
      </c>
      <c r="G1766" s="131"/>
      <c r="H1766" s="130"/>
      <c r="I1766" s="130"/>
      <c r="J1766" s="130"/>
      <c r="K1766" s="126"/>
      <c r="L1766" s="126"/>
      <c r="M1766" s="126"/>
      <c r="N1766" s="126"/>
      <c r="O1766" s="128"/>
      <c r="P1766" s="126">
        <v>98</v>
      </c>
      <c r="Q1766" s="126"/>
      <c r="R1766" s="127"/>
      <c r="S1766" s="126"/>
      <c r="T1766" s="126"/>
      <c r="U1766" s="126"/>
      <c r="V1766" s="128"/>
      <c r="W1766" s="126"/>
      <c r="X1766" s="126"/>
      <c r="Y1766" s="127"/>
      <c r="Z1766" s="126"/>
      <c r="AA1766" s="126"/>
      <c r="AB1766" s="126"/>
      <c r="AC1766" s="127"/>
      <c r="AD1766" s="126"/>
      <c r="AE1766" s="126"/>
      <c r="AF1766" s="126"/>
      <c r="AG1766" s="126"/>
      <c r="AH1766" s="128"/>
    </row>
    <row r="1767" spans="6:34" x14ac:dyDescent="0.25">
      <c r="F1767" s="67">
        <f t="shared" si="27"/>
        <v>1761</v>
      </c>
      <c r="G1767" s="131"/>
      <c r="H1767" s="130"/>
      <c r="I1767" s="130"/>
      <c r="J1767" s="130"/>
      <c r="K1767" s="126"/>
      <c r="L1767" s="126"/>
      <c r="M1767" s="126"/>
      <c r="N1767" s="126"/>
      <c r="O1767" s="128"/>
      <c r="P1767" s="126">
        <v>98</v>
      </c>
      <c r="Q1767" s="126"/>
      <c r="R1767" s="127"/>
      <c r="S1767" s="126"/>
      <c r="T1767" s="126"/>
      <c r="U1767" s="126"/>
      <c r="V1767" s="128"/>
      <c r="W1767" s="126"/>
      <c r="X1767" s="126"/>
      <c r="Y1767" s="127"/>
      <c r="Z1767" s="126"/>
      <c r="AA1767" s="126"/>
      <c r="AB1767" s="126"/>
      <c r="AC1767" s="127"/>
      <c r="AD1767" s="126"/>
      <c r="AE1767" s="126"/>
      <c r="AF1767" s="126"/>
      <c r="AG1767" s="126"/>
      <c r="AH1767" s="128"/>
    </row>
    <row r="1768" spans="6:34" x14ac:dyDescent="0.25">
      <c r="F1768" s="67">
        <f t="shared" si="27"/>
        <v>1762</v>
      </c>
      <c r="G1768" s="131"/>
      <c r="H1768" s="130"/>
      <c r="I1768" s="130"/>
      <c r="J1768" s="130"/>
      <c r="K1768" s="126"/>
      <c r="L1768" s="126"/>
      <c r="M1768" s="126"/>
      <c r="N1768" s="126"/>
      <c r="O1768" s="128"/>
      <c r="P1768" s="126">
        <v>98</v>
      </c>
      <c r="Q1768" s="126"/>
      <c r="R1768" s="127"/>
      <c r="S1768" s="126"/>
      <c r="T1768" s="126"/>
      <c r="U1768" s="126"/>
      <c r="V1768" s="128"/>
      <c r="W1768" s="126"/>
      <c r="X1768" s="126"/>
      <c r="Y1768" s="127"/>
      <c r="Z1768" s="126"/>
      <c r="AA1768" s="126"/>
      <c r="AB1768" s="126"/>
      <c r="AC1768" s="127"/>
      <c r="AD1768" s="126"/>
      <c r="AE1768" s="126"/>
      <c r="AF1768" s="126"/>
      <c r="AG1768" s="126"/>
      <c r="AH1768" s="128"/>
    </row>
    <row r="1769" spans="6:34" x14ac:dyDescent="0.25">
      <c r="F1769" s="67">
        <f t="shared" si="27"/>
        <v>1763</v>
      </c>
      <c r="G1769" s="131"/>
      <c r="H1769" s="130"/>
      <c r="I1769" s="130"/>
      <c r="J1769" s="130"/>
      <c r="K1769" s="126"/>
      <c r="L1769" s="126"/>
      <c r="M1769" s="126"/>
      <c r="N1769" s="126"/>
      <c r="O1769" s="128"/>
      <c r="P1769" s="126">
        <v>98</v>
      </c>
      <c r="Q1769" s="126"/>
      <c r="R1769" s="127"/>
      <c r="S1769" s="126"/>
      <c r="T1769" s="126"/>
      <c r="U1769" s="126"/>
      <c r="V1769" s="128"/>
      <c r="W1769" s="126"/>
      <c r="X1769" s="126"/>
      <c r="Y1769" s="127"/>
      <c r="Z1769" s="126"/>
      <c r="AA1769" s="126"/>
      <c r="AB1769" s="126"/>
      <c r="AC1769" s="127"/>
      <c r="AD1769" s="126"/>
      <c r="AE1769" s="126"/>
      <c r="AF1769" s="126"/>
      <c r="AG1769" s="126"/>
      <c r="AH1769" s="128"/>
    </row>
    <row r="1770" spans="6:34" x14ac:dyDescent="0.25">
      <c r="F1770" s="67">
        <f t="shared" si="27"/>
        <v>1764</v>
      </c>
      <c r="G1770" s="131"/>
      <c r="H1770" s="130"/>
      <c r="I1770" s="130"/>
      <c r="J1770" s="130"/>
      <c r="K1770" s="126"/>
      <c r="L1770" s="126"/>
      <c r="M1770" s="126"/>
      <c r="N1770" s="126"/>
      <c r="O1770" s="128"/>
      <c r="P1770" s="126">
        <v>98</v>
      </c>
      <c r="Q1770" s="126"/>
      <c r="R1770" s="127"/>
      <c r="S1770" s="126"/>
      <c r="T1770" s="126"/>
      <c r="U1770" s="126"/>
      <c r="V1770" s="128"/>
      <c r="W1770" s="126"/>
      <c r="X1770" s="126"/>
      <c r="Y1770" s="127"/>
      <c r="Z1770" s="126"/>
      <c r="AA1770" s="126"/>
      <c r="AB1770" s="126"/>
      <c r="AC1770" s="127"/>
      <c r="AD1770" s="126"/>
      <c r="AE1770" s="126"/>
      <c r="AF1770" s="126"/>
      <c r="AG1770" s="126"/>
      <c r="AH1770" s="128"/>
    </row>
    <row r="1771" spans="6:34" x14ac:dyDescent="0.25">
      <c r="F1771" s="67">
        <f t="shared" si="27"/>
        <v>1765</v>
      </c>
      <c r="G1771" s="131"/>
      <c r="H1771" s="130"/>
      <c r="I1771" s="130"/>
      <c r="J1771" s="130"/>
      <c r="K1771" s="126"/>
      <c r="L1771" s="126"/>
      <c r="M1771" s="126"/>
      <c r="N1771" s="126"/>
      <c r="O1771" s="128"/>
      <c r="P1771" s="126">
        <v>97</v>
      </c>
      <c r="Q1771" s="126"/>
      <c r="R1771" s="127"/>
      <c r="S1771" s="126"/>
      <c r="T1771" s="126"/>
      <c r="U1771" s="126"/>
      <c r="V1771" s="128"/>
      <c r="W1771" s="126"/>
      <c r="X1771" s="126"/>
      <c r="Y1771" s="127"/>
      <c r="Z1771" s="126"/>
      <c r="AA1771" s="126"/>
      <c r="AB1771" s="126"/>
      <c r="AC1771" s="127"/>
      <c r="AD1771" s="126"/>
      <c r="AE1771" s="126"/>
      <c r="AF1771" s="126"/>
      <c r="AG1771" s="126"/>
      <c r="AH1771" s="128"/>
    </row>
    <row r="1772" spans="6:34" x14ac:dyDescent="0.25">
      <c r="F1772" s="67">
        <f t="shared" si="27"/>
        <v>1766</v>
      </c>
      <c r="G1772" s="131"/>
      <c r="H1772" s="130"/>
      <c r="I1772" s="130"/>
      <c r="J1772" s="130"/>
      <c r="K1772" s="126"/>
      <c r="L1772" s="126"/>
      <c r="M1772" s="126"/>
      <c r="N1772" s="126"/>
      <c r="O1772" s="128"/>
      <c r="P1772" s="126">
        <v>97</v>
      </c>
      <c r="Q1772" s="126"/>
      <c r="R1772" s="127"/>
      <c r="S1772" s="126"/>
      <c r="T1772" s="126"/>
      <c r="U1772" s="126"/>
      <c r="V1772" s="128"/>
      <c r="W1772" s="126"/>
      <c r="X1772" s="126"/>
      <c r="Y1772" s="127"/>
      <c r="Z1772" s="126"/>
      <c r="AA1772" s="126"/>
      <c r="AB1772" s="126"/>
      <c r="AC1772" s="127"/>
      <c r="AD1772" s="126"/>
      <c r="AE1772" s="126"/>
      <c r="AF1772" s="126"/>
      <c r="AG1772" s="126"/>
      <c r="AH1772" s="128"/>
    </row>
    <row r="1773" spans="6:34" x14ac:dyDescent="0.25">
      <c r="F1773" s="67">
        <f t="shared" si="27"/>
        <v>1767</v>
      </c>
      <c r="G1773" s="131"/>
      <c r="H1773" s="130"/>
      <c r="I1773" s="130"/>
      <c r="J1773" s="130"/>
      <c r="K1773" s="126"/>
      <c r="L1773" s="126"/>
      <c r="M1773" s="126"/>
      <c r="N1773" s="126"/>
      <c r="O1773" s="128"/>
      <c r="P1773" s="126">
        <v>97</v>
      </c>
      <c r="Q1773" s="126"/>
      <c r="R1773" s="127"/>
      <c r="S1773" s="126"/>
      <c r="T1773" s="126"/>
      <c r="U1773" s="126"/>
      <c r="V1773" s="128"/>
      <c r="W1773" s="126"/>
      <c r="X1773" s="126"/>
      <c r="Y1773" s="127"/>
      <c r="Z1773" s="126"/>
      <c r="AA1773" s="126"/>
      <c r="AB1773" s="126"/>
      <c r="AC1773" s="127"/>
      <c r="AD1773" s="126"/>
      <c r="AE1773" s="126"/>
      <c r="AF1773" s="126"/>
      <c r="AG1773" s="126"/>
      <c r="AH1773" s="128"/>
    </row>
    <row r="1774" spans="6:34" x14ac:dyDescent="0.25">
      <c r="F1774" s="67">
        <f t="shared" si="27"/>
        <v>1768</v>
      </c>
      <c r="G1774" s="131"/>
      <c r="H1774" s="130"/>
      <c r="I1774" s="130"/>
      <c r="J1774" s="130"/>
      <c r="K1774" s="126"/>
      <c r="L1774" s="126"/>
      <c r="M1774" s="126"/>
      <c r="N1774" s="126"/>
      <c r="O1774" s="128"/>
      <c r="P1774" s="126">
        <v>97</v>
      </c>
      <c r="Q1774" s="126"/>
      <c r="R1774" s="127"/>
      <c r="S1774" s="126"/>
      <c r="T1774" s="126"/>
      <c r="U1774" s="126"/>
      <c r="V1774" s="128"/>
      <c r="W1774" s="126"/>
      <c r="X1774" s="126"/>
      <c r="Y1774" s="127"/>
      <c r="Z1774" s="126"/>
      <c r="AA1774" s="126"/>
      <c r="AB1774" s="126"/>
      <c r="AC1774" s="127"/>
      <c r="AD1774" s="126"/>
      <c r="AE1774" s="126"/>
      <c r="AF1774" s="126"/>
      <c r="AG1774" s="126"/>
      <c r="AH1774" s="128"/>
    </row>
    <row r="1775" spans="6:34" x14ac:dyDescent="0.25">
      <c r="F1775" s="67">
        <f t="shared" si="27"/>
        <v>1769</v>
      </c>
      <c r="G1775" s="131"/>
      <c r="H1775" s="130"/>
      <c r="I1775" s="130"/>
      <c r="J1775" s="130"/>
      <c r="K1775" s="126"/>
      <c r="L1775" s="126"/>
      <c r="M1775" s="126"/>
      <c r="N1775" s="126"/>
      <c r="O1775" s="128"/>
      <c r="P1775" s="126">
        <v>97</v>
      </c>
      <c r="Q1775" s="126"/>
      <c r="R1775" s="127"/>
      <c r="S1775" s="126"/>
      <c r="T1775" s="126"/>
      <c r="U1775" s="126"/>
      <c r="V1775" s="128"/>
      <c r="W1775" s="126"/>
      <c r="X1775" s="126"/>
      <c r="Y1775" s="127"/>
      <c r="Z1775" s="126"/>
      <c r="AA1775" s="126"/>
      <c r="AB1775" s="126"/>
      <c r="AC1775" s="127"/>
      <c r="AD1775" s="126"/>
      <c r="AE1775" s="126"/>
      <c r="AF1775" s="126"/>
      <c r="AG1775" s="126"/>
      <c r="AH1775" s="128"/>
    </row>
    <row r="1776" spans="6:34" x14ac:dyDescent="0.25">
      <c r="F1776" s="67">
        <f t="shared" si="27"/>
        <v>1770</v>
      </c>
      <c r="G1776" s="131"/>
      <c r="H1776" s="130"/>
      <c r="I1776" s="130"/>
      <c r="J1776" s="130"/>
      <c r="K1776" s="126"/>
      <c r="L1776" s="126"/>
      <c r="M1776" s="126"/>
      <c r="N1776" s="126"/>
      <c r="O1776" s="128"/>
      <c r="P1776" s="126">
        <v>97</v>
      </c>
      <c r="Q1776" s="126"/>
      <c r="R1776" s="127"/>
      <c r="S1776" s="126"/>
      <c r="T1776" s="126"/>
      <c r="U1776" s="126"/>
      <c r="V1776" s="128"/>
      <c r="W1776" s="126"/>
      <c r="X1776" s="126"/>
      <c r="Y1776" s="127"/>
      <c r="Z1776" s="126"/>
      <c r="AA1776" s="126"/>
      <c r="AB1776" s="126"/>
      <c r="AC1776" s="127"/>
      <c r="AD1776" s="126"/>
      <c r="AE1776" s="126"/>
      <c r="AF1776" s="126"/>
      <c r="AG1776" s="126"/>
      <c r="AH1776" s="128"/>
    </row>
    <row r="1777" spans="6:34" x14ac:dyDescent="0.25">
      <c r="F1777" s="67">
        <f t="shared" si="27"/>
        <v>1771</v>
      </c>
      <c r="G1777" s="131"/>
      <c r="H1777" s="130"/>
      <c r="I1777" s="130"/>
      <c r="J1777" s="130"/>
      <c r="K1777" s="126"/>
      <c r="L1777" s="126"/>
      <c r="M1777" s="126"/>
      <c r="N1777" s="126"/>
      <c r="O1777" s="128"/>
      <c r="P1777" s="126">
        <v>96</v>
      </c>
      <c r="Q1777" s="126"/>
      <c r="R1777" s="127"/>
      <c r="S1777" s="126"/>
      <c r="T1777" s="126"/>
      <c r="U1777" s="126"/>
      <c r="V1777" s="128"/>
      <c r="W1777" s="126"/>
      <c r="X1777" s="126"/>
      <c r="Y1777" s="127"/>
      <c r="Z1777" s="126"/>
      <c r="AA1777" s="126"/>
      <c r="AB1777" s="126"/>
      <c r="AC1777" s="127"/>
      <c r="AD1777" s="126"/>
      <c r="AE1777" s="126"/>
      <c r="AF1777" s="126"/>
      <c r="AG1777" s="126"/>
      <c r="AH1777" s="128"/>
    </row>
    <row r="1778" spans="6:34" x14ac:dyDescent="0.25">
      <c r="F1778" s="67">
        <f t="shared" si="27"/>
        <v>1772</v>
      </c>
      <c r="G1778" s="131"/>
      <c r="H1778" s="130"/>
      <c r="I1778" s="130"/>
      <c r="J1778" s="130"/>
      <c r="K1778" s="126"/>
      <c r="L1778" s="126"/>
      <c r="M1778" s="126"/>
      <c r="N1778" s="126"/>
      <c r="O1778" s="128"/>
      <c r="P1778" s="126">
        <v>96</v>
      </c>
      <c r="Q1778" s="126"/>
      <c r="R1778" s="127"/>
      <c r="S1778" s="126"/>
      <c r="T1778" s="126"/>
      <c r="U1778" s="126"/>
      <c r="V1778" s="128"/>
      <c r="W1778" s="126"/>
      <c r="X1778" s="126"/>
      <c r="Y1778" s="127"/>
      <c r="Z1778" s="126"/>
      <c r="AA1778" s="126"/>
      <c r="AB1778" s="126"/>
      <c r="AC1778" s="127"/>
      <c r="AD1778" s="126"/>
      <c r="AE1778" s="126"/>
      <c r="AF1778" s="126"/>
      <c r="AG1778" s="126"/>
      <c r="AH1778" s="128"/>
    </row>
    <row r="1779" spans="6:34" x14ac:dyDescent="0.25">
      <c r="F1779" s="67">
        <f t="shared" si="27"/>
        <v>1773</v>
      </c>
      <c r="G1779" s="131"/>
      <c r="H1779" s="130"/>
      <c r="I1779" s="130"/>
      <c r="J1779" s="130"/>
      <c r="K1779" s="126"/>
      <c r="L1779" s="126"/>
      <c r="M1779" s="126"/>
      <c r="N1779" s="126"/>
      <c r="O1779" s="128"/>
      <c r="P1779" s="126">
        <v>96</v>
      </c>
      <c r="Q1779" s="126"/>
      <c r="R1779" s="127"/>
      <c r="S1779" s="126"/>
      <c r="T1779" s="126"/>
      <c r="U1779" s="126"/>
      <c r="V1779" s="128"/>
      <c r="W1779" s="126"/>
      <c r="X1779" s="126"/>
      <c r="Y1779" s="127"/>
      <c r="Z1779" s="126"/>
      <c r="AA1779" s="126"/>
      <c r="AB1779" s="126"/>
      <c r="AC1779" s="127"/>
      <c r="AD1779" s="126"/>
      <c r="AE1779" s="126"/>
      <c r="AF1779" s="126"/>
      <c r="AG1779" s="126"/>
      <c r="AH1779" s="128"/>
    </row>
    <row r="1780" spans="6:34" x14ac:dyDescent="0.25">
      <c r="F1780" s="67">
        <f t="shared" si="27"/>
        <v>1774</v>
      </c>
      <c r="G1780" s="131"/>
      <c r="H1780" s="130"/>
      <c r="I1780" s="130"/>
      <c r="J1780" s="130"/>
      <c r="K1780" s="126"/>
      <c r="L1780" s="126"/>
      <c r="M1780" s="126"/>
      <c r="N1780" s="126"/>
      <c r="O1780" s="128"/>
      <c r="P1780" s="126">
        <v>95</v>
      </c>
      <c r="Q1780" s="126"/>
      <c r="R1780" s="127"/>
      <c r="S1780" s="126"/>
      <c r="T1780" s="126"/>
      <c r="U1780" s="126"/>
      <c r="V1780" s="128"/>
      <c r="W1780" s="126"/>
      <c r="X1780" s="126"/>
      <c r="Y1780" s="127"/>
      <c r="Z1780" s="126"/>
      <c r="AA1780" s="126"/>
      <c r="AB1780" s="126"/>
      <c r="AC1780" s="127"/>
      <c r="AD1780" s="126"/>
      <c r="AE1780" s="126"/>
      <c r="AF1780" s="126"/>
      <c r="AG1780" s="126"/>
      <c r="AH1780" s="128"/>
    </row>
    <row r="1781" spans="6:34" x14ac:dyDescent="0.25">
      <c r="F1781" s="67">
        <f t="shared" si="27"/>
        <v>1775</v>
      </c>
      <c r="G1781" s="131"/>
      <c r="H1781" s="130"/>
      <c r="I1781" s="130"/>
      <c r="J1781" s="130"/>
      <c r="K1781" s="126"/>
      <c r="L1781" s="126"/>
      <c r="M1781" s="126"/>
      <c r="N1781" s="126"/>
      <c r="O1781" s="128"/>
      <c r="P1781" s="126">
        <v>95</v>
      </c>
      <c r="Q1781" s="126"/>
      <c r="R1781" s="127"/>
      <c r="S1781" s="126"/>
      <c r="T1781" s="126"/>
      <c r="U1781" s="126"/>
      <c r="V1781" s="128"/>
      <c r="W1781" s="126"/>
      <c r="X1781" s="126"/>
      <c r="Y1781" s="127"/>
      <c r="Z1781" s="126"/>
      <c r="AA1781" s="126"/>
      <c r="AB1781" s="126"/>
      <c r="AC1781" s="127"/>
      <c r="AD1781" s="126"/>
      <c r="AE1781" s="126"/>
      <c r="AF1781" s="126"/>
      <c r="AG1781" s="126"/>
      <c r="AH1781" s="128"/>
    </row>
    <row r="1782" spans="6:34" x14ac:dyDescent="0.25">
      <c r="F1782" s="67">
        <f t="shared" si="27"/>
        <v>1776</v>
      </c>
      <c r="G1782" s="131"/>
      <c r="H1782" s="130"/>
      <c r="I1782" s="130"/>
      <c r="J1782" s="130"/>
      <c r="K1782" s="126"/>
      <c r="L1782" s="126"/>
      <c r="M1782" s="126"/>
      <c r="N1782" s="126"/>
      <c r="O1782" s="128"/>
      <c r="P1782" s="126">
        <v>95</v>
      </c>
      <c r="Q1782" s="126"/>
      <c r="R1782" s="127"/>
      <c r="S1782" s="126"/>
      <c r="T1782" s="126"/>
      <c r="U1782" s="126"/>
      <c r="V1782" s="128"/>
      <c r="W1782" s="126"/>
      <c r="X1782" s="126"/>
      <c r="Y1782" s="127"/>
      <c r="Z1782" s="126"/>
      <c r="AA1782" s="126"/>
      <c r="AB1782" s="126"/>
      <c r="AC1782" s="127"/>
      <c r="AD1782" s="126"/>
      <c r="AE1782" s="126"/>
      <c r="AF1782" s="126"/>
      <c r="AG1782" s="126"/>
      <c r="AH1782" s="128"/>
    </row>
    <row r="1783" spans="6:34" x14ac:dyDescent="0.25">
      <c r="F1783" s="67">
        <f t="shared" si="27"/>
        <v>1777</v>
      </c>
      <c r="G1783" s="131"/>
      <c r="H1783" s="130"/>
      <c r="I1783" s="130"/>
      <c r="J1783" s="130"/>
      <c r="K1783" s="126"/>
      <c r="L1783" s="126"/>
      <c r="M1783" s="126"/>
      <c r="N1783" s="126"/>
      <c r="O1783" s="128"/>
      <c r="P1783" s="126">
        <v>95</v>
      </c>
      <c r="Q1783" s="126"/>
      <c r="R1783" s="127"/>
      <c r="S1783" s="126"/>
      <c r="T1783" s="126"/>
      <c r="U1783" s="126"/>
      <c r="V1783" s="128"/>
      <c r="W1783" s="126"/>
      <c r="X1783" s="126"/>
      <c r="Y1783" s="127"/>
      <c r="Z1783" s="126"/>
      <c r="AA1783" s="126"/>
      <c r="AB1783" s="126"/>
      <c r="AC1783" s="127"/>
      <c r="AD1783" s="126"/>
      <c r="AE1783" s="126"/>
      <c r="AF1783" s="126"/>
      <c r="AG1783" s="126"/>
      <c r="AH1783" s="128"/>
    </row>
    <row r="1784" spans="6:34" x14ac:dyDescent="0.25">
      <c r="F1784" s="67">
        <f t="shared" si="27"/>
        <v>1778</v>
      </c>
      <c r="G1784" s="131"/>
      <c r="H1784" s="130"/>
      <c r="I1784" s="130"/>
      <c r="J1784" s="130"/>
      <c r="K1784" s="126"/>
      <c r="L1784" s="126"/>
      <c r="M1784" s="126"/>
      <c r="N1784" s="126"/>
      <c r="O1784" s="128"/>
      <c r="P1784" s="126">
        <v>95</v>
      </c>
      <c r="Q1784" s="126"/>
      <c r="R1784" s="127"/>
      <c r="S1784" s="126"/>
      <c r="T1784" s="126"/>
      <c r="U1784" s="126"/>
      <c r="V1784" s="128"/>
      <c r="W1784" s="126"/>
      <c r="X1784" s="126"/>
      <c r="Y1784" s="127"/>
      <c r="Z1784" s="126"/>
      <c r="AA1784" s="126"/>
      <c r="AB1784" s="126"/>
      <c r="AC1784" s="127"/>
      <c r="AD1784" s="126"/>
      <c r="AE1784" s="126"/>
      <c r="AF1784" s="126"/>
      <c r="AG1784" s="126"/>
      <c r="AH1784" s="128"/>
    </row>
    <row r="1785" spans="6:34" x14ac:dyDescent="0.25">
      <c r="F1785" s="67">
        <f t="shared" si="27"/>
        <v>1779</v>
      </c>
      <c r="G1785" s="131"/>
      <c r="H1785" s="130"/>
      <c r="I1785" s="130"/>
      <c r="J1785" s="130"/>
      <c r="K1785" s="126"/>
      <c r="L1785" s="126"/>
      <c r="M1785" s="126"/>
      <c r="N1785" s="126"/>
      <c r="O1785" s="128"/>
      <c r="P1785" s="126">
        <v>95</v>
      </c>
      <c r="Q1785" s="126"/>
      <c r="R1785" s="127"/>
      <c r="S1785" s="126"/>
      <c r="T1785" s="126"/>
      <c r="U1785" s="126"/>
      <c r="V1785" s="128"/>
      <c r="W1785" s="126"/>
      <c r="X1785" s="126"/>
      <c r="Y1785" s="127"/>
      <c r="Z1785" s="126"/>
      <c r="AA1785" s="126"/>
      <c r="AB1785" s="126"/>
      <c r="AC1785" s="127"/>
      <c r="AD1785" s="126"/>
      <c r="AE1785" s="126"/>
      <c r="AF1785" s="126"/>
      <c r="AG1785" s="126"/>
      <c r="AH1785" s="128"/>
    </row>
    <row r="1786" spans="6:34" x14ac:dyDescent="0.25">
      <c r="F1786" s="67">
        <f t="shared" si="27"/>
        <v>1780</v>
      </c>
      <c r="G1786" s="131"/>
      <c r="H1786" s="130"/>
      <c r="I1786" s="130"/>
      <c r="J1786" s="130"/>
      <c r="K1786" s="126"/>
      <c r="L1786" s="126"/>
      <c r="M1786" s="126"/>
      <c r="N1786" s="126"/>
      <c r="O1786" s="128"/>
      <c r="P1786" s="126">
        <v>94</v>
      </c>
      <c r="Q1786" s="126"/>
      <c r="R1786" s="127"/>
      <c r="S1786" s="126"/>
      <c r="T1786" s="126"/>
      <c r="U1786" s="126"/>
      <c r="V1786" s="128"/>
      <c r="W1786" s="126"/>
      <c r="X1786" s="126"/>
      <c r="Y1786" s="127"/>
      <c r="Z1786" s="126"/>
      <c r="AA1786" s="126"/>
      <c r="AB1786" s="126"/>
      <c r="AC1786" s="127"/>
      <c r="AD1786" s="126"/>
      <c r="AE1786" s="126"/>
      <c r="AF1786" s="126"/>
      <c r="AG1786" s="126"/>
      <c r="AH1786" s="128"/>
    </row>
    <row r="1787" spans="6:34" x14ac:dyDescent="0.25">
      <c r="F1787" s="67">
        <f t="shared" si="27"/>
        <v>1781</v>
      </c>
      <c r="G1787" s="131"/>
      <c r="H1787" s="130"/>
      <c r="I1787" s="130"/>
      <c r="J1787" s="130"/>
      <c r="K1787" s="126"/>
      <c r="L1787" s="126"/>
      <c r="M1787" s="126"/>
      <c r="N1787" s="126"/>
      <c r="O1787" s="128"/>
      <c r="P1787" s="126">
        <v>94</v>
      </c>
      <c r="Q1787" s="126"/>
      <c r="R1787" s="127"/>
      <c r="S1787" s="126"/>
      <c r="T1787" s="126"/>
      <c r="U1787" s="126"/>
      <c r="V1787" s="128"/>
      <c r="W1787" s="126"/>
      <c r="X1787" s="126"/>
      <c r="Y1787" s="127"/>
      <c r="Z1787" s="126"/>
      <c r="AA1787" s="126"/>
      <c r="AB1787" s="126"/>
      <c r="AC1787" s="127"/>
      <c r="AD1787" s="126"/>
      <c r="AE1787" s="126"/>
      <c r="AF1787" s="126"/>
      <c r="AG1787" s="126"/>
      <c r="AH1787" s="128"/>
    </row>
    <row r="1788" spans="6:34" x14ac:dyDescent="0.25">
      <c r="F1788" s="67">
        <f t="shared" si="27"/>
        <v>1782</v>
      </c>
      <c r="G1788" s="131"/>
      <c r="H1788" s="130"/>
      <c r="I1788" s="130"/>
      <c r="J1788" s="130"/>
      <c r="K1788" s="126"/>
      <c r="L1788" s="126"/>
      <c r="M1788" s="126"/>
      <c r="N1788" s="126"/>
      <c r="O1788" s="128"/>
      <c r="P1788" s="126">
        <v>94</v>
      </c>
      <c r="Q1788" s="126"/>
      <c r="R1788" s="127"/>
      <c r="S1788" s="126"/>
      <c r="T1788" s="126"/>
      <c r="U1788" s="126"/>
      <c r="V1788" s="128"/>
      <c r="W1788" s="126"/>
      <c r="X1788" s="126"/>
      <c r="Y1788" s="127"/>
      <c r="Z1788" s="126"/>
      <c r="AA1788" s="126"/>
      <c r="AB1788" s="126"/>
      <c r="AC1788" s="127"/>
      <c r="AD1788" s="126"/>
      <c r="AE1788" s="126"/>
      <c r="AF1788" s="126"/>
      <c r="AG1788" s="126"/>
      <c r="AH1788" s="128"/>
    </row>
    <row r="1789" spans="6:34" x14ac:dyDescent="0.25">
      <c r="F1789" s="67">
        <f t="shared" si="27"/>
        <v>1783</v>
      </c>
      <c r="G1789" s="131"/>
      <c r="H1789" s="130"/>
      <c r="I1789" s="130"/>
      <c r="J1789" s="130"/>
      <c r="K1789" s="126"/>
      <c r="L1789" s="126"/>
      <c r="M1789" s="126"/>
      <c r="N1789" s="126"/>
      <c r="O1789" s="128"/>
      <c r="P1789" s="126">
        <v>94</v>
      </c>
      <c r="Q1789" s="126"/>
      <c r="R1789" s="127"/>
      <c r="S1789" s="126"/>
      <c r="T1789" s="126"/>
      <c r="U1789" s="126"/>
      <c r="V1789" s="128"/>
      <c r="W1789" s="126"/>
      <c r="X1789" s="126"/>
      <c r="Y1789" s="127"/>
      <c r="Z1789" s="126"/>
      <c r="AA1789" s="126"/>
      <c r="AB1789" s="126"/>
      <c r="AC1789" s="127"/>
      <c r="AD1789" s="126"/>
      <c r="AE1789" s="126"/>
      <c r="AF1789" s="126"/>
      <c r="AG1789" s="126"/>
      <c r="AH1789" s="128"/>
    </row>
    <row r="1790" spans="6:34" x14ac:dyDescent="0.25">
      <c r="F1790" s="67">
        <f t="shared" si="27"/>
        <v>1784</v>
      </c>
      <c r="G1790" s="131"/>
      <c r="H1790" s="130"/>
      <c r="I1790" s="130"/>
      <c r="J1790" s="130"/>
      <c r="K1790" s="126"/>
      <c r="L1790" s="126"/>
      <c r="M1790" s="126"/>
      <c r="N1790" s="126"/>
      <c r="O1790" s="128"/>
      <c r="P1790" s="126">
        <v>94</v>
      </c>
      <c r="Q1790" s="126"/>
      <c r="R1790" s="127"/>
      <c r="S1790" s="126"/>
      <c r="T1790" s="126"/>
      <c r="U1790" s="126"/>
      <c r="V1790" s="128"/>
      <c r="W1790" s="126"/>
      <c r="X1790" s="126"/>
      <c r="Y1790" s="127"/>
      <c r="Z1790" s="126"/>
      <c r="AA1790" s="126"/>
      <c r="AB1790" s="126"/>
      <c r="AC1790" s="127"/>
      <c r="AD1790" s="126"/>
      <c r="AE1790" s="126"/>
      <c r="AF1790" s="126"/>
      <c r="AG1790" s="126"/>
      <c r="AH1790" s="128"/>
    </row>
    <row r="1791" spans="6:34" x14ac:dyDescent="0.25">
      <c r="F1791" s="67">
        <f t="shared" si="27"/>
        <v>1785</v>
      </c>
      <c r="G1791" s="131"/>
      <c r="H1791" s="130"/>
      <c r="I1791" s="130"/>
      <c r="J1791" s="130"/>
      <c r="K1791" s="126"/>
      <c r="L1791" s="126"/>
      <c r="M1791" s="126"/>
      <c r="N1791" s="126"/>
      <c r="O1791" s="128"/>
      <c r="P1791" s="126">
        <v>93</v>
      </c>
      <c r="Q1791" s="126"/>
      <c r="R1791" s="127"/>
      <c r="S1791" s="126"/>
      <c r="T1791" s="126"/>
      <c r="U1791" s="126"/>
      <c r="V1791" s="128"/>
      <c r="W1791" s="126"/>
      <c r="X1791" s="126"/>
      <c r="Y1791" s="127"/>
      <c r="Z1791" s="126"/>
      <c r="AA1791" s="126"/>
      <c r="AB1791" s="126"/>
      <c r="AC1791" s="127"/>
      <c r="AD1791" s="126"/>
      <c r="AE1791" s="126"/>
      <c r="AF1791" s="126"/>
      <c r="AG1791" s="126"/>
      <c r="AH1791" s="128"/>
    </row>
    <row r="1792" spans="6:34" x14ac:dyDescent="0.25">
      <c r="F1792" s="67">
        <f t="shared" si="27"/>
        <v>1786</v>
      </c>
      <c r="G1792" s="131"/>
      <c r="H1792" s="130"/>
      <c r="I1792" s="130"/>
      <c r="J1792" s="130"/>
      <c r="K1792" s="126"/>
      <c r="L1792" s="126"/>
      <c r="M1792" s="126"/>
      <c r="N1792" s="126"/>
      <c r="O1792" s="128"/>
      <c r="P1792" s="126">
        <v>93</v>
      </c>
      <c r="Q1792" s="126"/>
      <c r="R1792" s="127"/>
      <c r="S1792" s="126"/>
      <c r="T1792" s="126"/>
      <c r="U1792" s="126"/>
      <c r="V1792" s="128"/>
      <c r="W1792" s="126"/>
      <c r="X1792" s="126"/>
      <c r="Y1792" s="127"/>
      <c r="Z1792" s="126"/>
      <c r="AA1792" s="126"/>
      <c r="AB1792" s="126"/>
      <c r="AC1792" s="127"/>
      <c r="AD1792" s="126"/>
      <c r="AE1792" s="126"/>
      <c r="AF1792" s="126"/>
      <c r="AG1792" s="126"/>
      <c r="AH1792" s="128"/>
    </row>
    <row r="1793" spans="6:34" x14ac:dyDescent="0.25">
      <c r="F1793" s="67">
        <f t="shared" si="27"/>
        <v>1787</v>
      </c>
      <c r="G1793" s="131"/>
      <c r="H1793" s="130"/>
      <c r="I1793" s="130"/>
      <c r="J1793" s="130"/>
      <c r="K1793" s="126"/>
      <c r="L1793" s="126"/>
      <c r="M1793" s="126"/>
      <c r="N1793" s="126"/>
      <c r="O1793" s="128"/>
      <c r="P1793" s="126">
        <v>93</v>
      </c>
      <c r="Q1793" s="126"/>
      <c r="R1793" s="127"/>
      <c r="S1793" s="126"/>
      <c r="T1793" s="126"/>
      <c r="U1793" s="126"/>
      <c r="V1793" s="128"/>
      <c r="W1793" s="126"/>
      <c r="X1793" s="126"/>
      <c r="Y1793" s="127"/>
      <c r="Z1793" s="126"/>
      <c r="AA1793" s="126"/>
      <c r="AB1793" s="126"/>
      <c r="AC1793" s="127"/>
      <c r="AD1793" s="126"/>
      <c r="AE1793" s="126"/>
      <c r="AF1793" s="126"/>
      <c r="AG1793" s="126"/>
      <c r="AH1793" s="128"/>
    </row>
    <row r="1794" spans="6:34" x14ac:dyDescent="0.25">
      <c r="F1794" s="67">
        <f t="shared" si="27"/>
        <v>1788</v>
      </c>
      <c r="G1794" s="131"/>
      <c r="H1794" s="130"/>
      <c r="I1794" s="130"/>
      <c r="J1794" s="130"/>
      <c r="K1794" s="126"/>
      <c r="L1794" s="126"/>
      <c r="M1794" s="126"/>
      <c r="N1794" s="126"/>
      <c r="O1794" s="128"/>
      <c r="P1794" s="126">
        <v>93</v>
      </c>
      <c r="Q1794" s="126"/>
      <c r="R1794" s="127"/>
      <c r="S1794" s="126"/>
      <c r="T1794" s="126"/>
      <c r="U1794" s="126"/>
      <c r="V1794" s="128"/>
      <c r="W1794" s="126"/>
      <c r="X1794" s="126"/>
      <c r="Y1794" s="127"/>
      <c r="Z1794" s="126"/>
      <c r="AA1794" s="126"/>
      <c r="AB1794" s="126"/>
      <c r="AC1794" s="127"/>
      <c r="AD1794" s="126"/>
      <c r="AE1794" s="126"/>
      <c r="AF1794" s="126"/>
      <c r="AG1794" s="126"/>
      <c r="AH1794" s="128"/>
    </row>
    <row r="1795" spans="6:34" x14ac:dyDescent="0.25">
      <c r="F1795" s="67">
        <f t="shared" si="27"/>
        <v>1789</v>
      </c>
      <c r="G1795" s="131"/>
      <c r="H1795" s="130"/>
      <c r="I1795" s="130"/>
      <c r="J1795" s="130"/>
      <c r="K1795" s="126"/>
      <c r="L1795" s="126"/>
      <c r="M1795" s="126"/>
      <c r="N1795" s="126"/>
      <c r="O1795" s="128"/>
      <c r="P1795" s="126">
        <v>92</v>
      </c>
      <c r="Q1795" s="126"/>
      <c r="R1795" s="127"/>
      <c r="S1795" s="126"/>
      <c r="T1795" s="126"/>
      <c r="U1795" s="126"/>
      <c r="V1795" s="128"/>
      <c r="W1795" s="126"/>
      <c r="X1795" s="126"/>
      <c r="Y1795" s="127"/>
      <c r="Z1795" s="126"/>
      <c r="AA1795" s="126"/>
      <c r="AB1795" s="126"/>
      <c r="AC1795" s="127"/>
      <c r="AD1795" s="126"/>
      <c r="AE1795" s="126"/>
      <c r="AF1795" s="126"/>
      <c r="AG1795" s="126"/>
      <c r="AH1795" s="128"/>
    </row>
    <row r="1796" spans="6:34" x14ac:dyDescent="0.25">
      <c r="F1796" s="67">
        <f t="shared" si="27"/>
        <v>1790</v>
      </c>
      <c r="G1796" s="131"/>
      <c r="H1796" s="130"/>
      <c r="I1796" s="130"/>
      <c r="J1796" s="130"/>
      <c r="K1796" s="126"/>
      <c r="L1796" s="126"/>
      <c r="M1796" s="126"/>
      <c r="N1796" s="126"/>
      <c r="O1796" s="128"/>
      <c r="P1796" s="126">
        <v>92</v>
      </c>
      <c r="Q1796" s="126"/>
      <c r="R1796" s="127"/>
      <c r="S1796" s="126"/>
      <c r="T1796" s="126"/>
      <c r="U1796" s="126"/>
      <c r="V1796" s="128"/>
      <c r="W1796" s="126"/>
      <c r="X1796" s="126"/>
      <c r="Y1796" s="127"/>
      <c r="Z1796" s="126"/>
      <c r="AA1796" s="126"/>
      <c r="AB1796" s="126"/>
      <c r="AC1796" s="127"/>
      <c r="AD1796" s="126"/>
      <c r="AE1796" s="126"/>
      <c r="AF1796" s="126"/>
      <c r="AG1796" s="126"/>
      <c r="AH1796" s="128"/>
    </row>
    <row r="1797" spans="6:34" x14ac:dyDescent="0.25">
      <c r="F1797" s="67">
        <f t="shared" si="27"/>
        <v>1791</v>
      </c>
      <c r="G1797" s="131"/>
      <c r="H1797" s="130"/>
      <c r="I1797" s="130"/>
      <c r="J1797" s="130"/>
      <c r="K1797" s="126"/>
      <c r="L1797" s="126"/>
      <c r="M1797" s="126"/>
      <c r="N1797" s="126"/>
      <c r="O1797" s="128"/>
      <c r="P1797" s="126">
        <v>92</v>
      </c>
      <c r="Q1797" s="126"/>
      <c r="R1797" s="127"/>
      <c r="S1797" s="126"/>
      <c r="T1797" s="126"/>
      <c r="U1797" s="126"/>
      <c r="V1797" s="128"/>
      <c r="W1797" s="126"/>
      <c r="X1797" s="126"/>
      <c r="Y1797" s="127"/>
      <c r="Z1797" s="126"/>
      <c r="AA1797" s="126"/>
      <c r="AB1797" s="126"/>
      <c r="AC1797" s="127"/>
      <c r="AD1797" s="126"/>
      <c r="AE1797" s="126"/>
      <c r="AF1797" s="126"/>
      <c r="AG1797" s="126"/>
      <c r="AH1797" s="128"/>
    </row>
    <row r="1798" spans="6:34" x14ac:dyDescent="0.25">
      <c r="F1798" s="67">
        <f t="shared" si="27"/>
        <v>1792</v>
      </c>
      <c r="G1798" s="131"/>
      <c r="H1798" s="130"/>
      <c r="I1798" s="130"/>
      <c r="J1798" s="130"/>
      <c r="K1798" s="126"/>
      <c r="L1798" s="126"/>
      <c r="M1798" s="126"/>
      <c r="N1798" s="126"/>
      <c r="O1798" s="128"/>
      <c r="P1798" s="126">
        <v>92</v>
      </c>
      <c r="Q1798" s="126"/>
      <c r="R1798" s="127"/>
      <c r="S1798" s="126"/>
      <c r="T1798" s="126"/>
      <c r="U1798" s="126"/>
      <c r="V1798" s="128"/>
      <c r="W1798" s="126"/>
      <c r="X1798" s="126"/>
      <c r="Y1798" s="127"/>
      <c r="Z1798" s="126"/>
      <c r="AA1798" s="126"/>
      <c r="AB1798" s="126"/>
      <c r="AC1798" s="127"/>
      <c r="AD1798" s="126"/>
      <c r="AE1798" s="126"/>
      <c r="AF1798" s="126"/>
      <c r="AG1798" s="126"/>
      <c r="AH1798" s="128"/>
    </row>
    <row r="1799" spans="6:34" x14ac:dyDescent="0.25">
      <c r="F1799" s="67">
        <f t="shared" si="27"/>
        <v>1793</v>
      </c>
      <c r="G1799" s="131"/>
      <c r="H1799" s="130"/>
      <c r="I1799" s="130"/>
      <c r="J1799" s="130"/>
      <c r="K1799" s="126"/>
      <c r="L1799" s="126"/>
      <c r="M1799" s="126"/>
      <c r="N1799" s="126"/>
      <c r="O1799" s="128"/>
      <c r="P1799" s="126">
        <v>92</v>
      </c>
      <c r="Q1799" s="126"/>
      <c r="R1799" s="127"/>
      <c r="S1799" s="126"/>
      <c r="T1799" s="126"/>
      <c r="U1799" s="126"/>
      <c r="V1799" s="128"/>
      <c r="W1799" s="126"/>
      <c r="X1799" s="126"/>
      <c r="Y1799" s="127"/>
      <c r="Z1799" s="126"/>
      <c r="AA1799" s="126"/>
      <c r="AB1799" s="126"/>
      <c r="AC1799" s="127"/>
      <c r="AD1799" s="126"/>
      <c r="AE1799" s="126"/>
      <c r="AF1799" s="126"/>
      <c r="AG1799" s="126"/>
      <c r="AH1799" s="128"/>
    </row>
    <row r="1800" spans="6:34" x14ac:dyDescent="0.25">
      <c r="F1800" s="67">
        <f t="shared" si="27"/>
        <v>1794</v>
      </c>
      <c r="G1800" s="131"/>
      <c r="H1800" s="130"/>
      <c r="I1800" s="130"/>
      <c r="J1800" s="130"/>
      <c r="K1800" s="126"/>
      <c r="L1800" s="126"/>
      <c r="M1800" s="126"/>
      <c r="N1800" s="126"/>
      <c r="O1800" s="128"/>
      <c r="P1800" s="126">
        <v>92</v>
      </c>
      <c r="Q1800" s="126"/>
      <c r="R1800" s="127"/>
      <c r="S1800" s="126"/>
      <c r="T1800" s="126"/>
      <c r="U1800" s="126"/>
      <c r="V1800" s="128"/>
      <c r="W1800" s="126"/>
      <c r="X1800" s="126"/>
      <c r="Y1800" s="127"/>
      <c r="Z1800" s="126"/>
      <c r="AA1800" s="126"/>
      <c r="AB1800" s="126"/>
      <c r="AC1800" s="127"/>
      <c r="AD1800" s="126"/>
      <c r="AE1800" s="126"/>
      <c r="AF1800" s="126"/>
      <c r="AG1800" s="126"/>
      <c r="AH1800" s="128"/>
    </row>
    <row r="1801" spans="6:34" x14ac:dyDescent="0.25">
      <c r="F1801" s="67">
        <f t="shared" ref="F1801:F1824" si="28">F1800+1</f>
        <v>1795</v>
      </c>
      <c r="G1801" s="131"/>
      <c r="H1801" s="130"/>
      <c r="I1801" s="130"/>
      <c r="J1801" s="130"/>
      <c r="K1801" s="126"/>
      <c r="L1801" s="126"/>
      <c r="M1801" s="126"/>
      <c r="N1801" s="126"/>
      <c r="O1801" s="128"/>
      <c r="P1801" s="126">
        <v>92</v>
      </c>
      <c r="Q1801" s="126"/>
      <c r="R1801" s="127"/>
      <c r="S1801" s="126"/>
      <c r="T1801" s="126"/>
      <c r="U1801" s="126"/>
      <c r="V1801" s="128"/>
      <c r="W1801" s="126"/>
      <c r="X1801" s="126"/>
      <c r="Y1801" s="127"/>
      <c r="Z1801" s="126"/>
      <c r="AA1801" s="126"/>
      <c r="AB1801" s="126"/>
      <c r="AC1801" s="127"/>
      <c r="AD1801" s="126"/>
      <c r="AE1801" s="126"/>
      <c r="AF1801" s="126"/>
      <c r="AG1801" s="126"/>
      <c r="AH1801" s="128"/>
    </row>
    <row r="1802" spans="6:34" x14ac:dyDescent="0.25">
      <c r="F1802" s="67">
        <f t="shared" si="28"/>
        <v>1796</v>
      </c>
      <c r="G1802" s="131"/>
      <c r="H1802" s="130"/>
      <c r="I1802" s="130"/>
      <c r="J1802" s="130"/>
      <c r="K1802" s="126"/>
      <c r="L1802" s="126"/>
      <c r="M1802" s="126"/>
      <c r="N1802" s="126"/>
      <c r="O1802" s="128"/>
      <c r="P1802" s="126">
        <v>91</v>
      </c>
      <c r="Q1802" s="126"/>
      <c r="R1802" s="127"/>
      <c r="S1802" s="126"/>
      <c r="T1802" s="126"/>
      <c r="U1802" s="126"/>
      <c r="V1802" s="128"/>
      <c r="W1802" s="126"/>
      <c r="X1802" s="126"/>
      <c r="Y1802" s="127"/>
      <c r="Z1802" s="126"/>
      <c r="AA1802" s="126"/>
      <c r="AB1802" s="126"/>
      <c r="AC1802" s="127"/>
      <c r="AD1802" s="126"/>
      <c r="AE1802" s="126"/>
      <c r="AF1802" s="126"/>
      <c r="AG1802" s="126"/>
      <c r="AH1802" s="128"/>
    </row>
    <row r="1803" spans="6:34" x14ac:dyDescent="0.25">
      <c r="F1803" s="67">
        <f t="shared" si="28"/>
        <v>1797</v>
      </c>
      <c r="G1803" s="131"/>
      <c r="H1803" s="130"/>
      <c r="I1803" s="130"/>
      <c r="J1803" s="130"/>
      <c r="K1803" s="126"/>
      <c r="L1803" s="126"/>
      <c r="M1803" s="126"/>
      <c r="N1803" s="126"/>
      <c r="O1803" s="128"/>
      <c r="P1803" s="126">
        <v>91</v>
      </c>
      <c r="Q1803" s="126"/>
      <c r="R1803" s="127"/>
      <c r="S1803" s="126"/>
      <c r="T1803" s="126"/>
      <c r="U1803" s="126"/>
      <c r="V1803" s="128"/>
      <c r="W1803" s="126"/>
      <c r="X1803" s="126"/>
      <c r="Y1803" s="127"/>
      <c r="Z1803" s="126"/>
      <c r="AA1803" s="126"/>
      <c r="AB1803" s="126"/>
      <c r="AC1803" s="127"/>
      <c r="AD1803" s="126"/>
      <c r="AE1803" s="126"/>
      <c r="AF1803" s="126"/>
      <c r="AG1803" s="126"/>
      <c r="AH1803" s="128"/>
    </row>
    <row r="1804" spans="6:34" x14ac:dyDescent="0.25">
      <c r="F1804" s="67">
        <f t="shared" si="28"/>
        <v>1798</v>
      </c>
      <c r="G1804" s="131"/>
      <c r="H1804" s="130"/>
      <c r="I1804" s="130"/>
      <c r="J1804" s="130"/>
      <c r="K1804" s="126"/>
      <c r="L1804" s="126"/>
      <c r="M1804" s="126"/>
      <c r="N1804" s="126"/>
      <c r="O1804" s="128"/>
      <c r="P1804" s="126">
        <v>91</v>
      </c>
      <c r="Q1804" s="126"/>
      <c r="R1804" s="127"/>
      <c r="S1804" s="126"/>
      <c r="T1804" s="126"/>
      <c r="U1804" s="126"/>
      <c r="V1804" s="128"/>
      <c r="W1804" s="126"/>
      <c r="X1804" s="126"/>
      <c r="Y1804" s="127"/>
      <c r="Z1804" s="126"/>
      <c r="AA1804" s="126"/>
      <c r="AB1804" s="126"/>
      <c r="AC1804" s="127"/>
      <c r="AD1804" s="126"/>
      <c r="AE1804" s="126"/>
      <c r="AF1804" s="126"/>
      <c r="AG1804" s="126"/>
      <c r="AH1804" s="128"/>
    </row>
    <row r="1805" spans="6:34" x14ac:dyDescent="0.25">
      <c r="F1805" s="67">
        <f t="shared" si="28"/>
        <v>1799</v>
      </c>
      <c r="G1805" s="131"/>
      <c r="H1805" s="130"/>
      <c r="I1805" s="130"/>
      <c r="J1805" s="130"/>
      <c r="K1805" s="126"/>
      <c r="L1805" s="126"/>
      <c r="M1805" s="126"/>
      <c r="N1805" s="126"/>
      <c r="O1805" s="128"/>
      <c r="P1805" s="126">
        <v>91</v>
      </c>
      <c r="Q1805" s="126"/>
      <c r="R1805" s="127"/>
      <c r="S1805" s="126"/>
      <c r="T1805" s="126"/>
      <c r="U1805" s="126"/>
      <c r="V1805" s="128"/>
      <c r="W1805" s="126"/>
      <c r="X1805" s="126"/>
      <c r="Y1805" s="127"/>
      <c r="Z1805" s="126"/>
      <c r="AA1805" s="126"/>
      <c r="AB1805" s="126"/>
      <c r="AC1805" s="127"/>
      <c r="AD1805" s="126"/>
      <c r="AE1805" s="126"/>
      <c r="AF1805" s="126"/>
      <c r="AG1805" s="126"/>
      <c r="AH1805" s="128"/>
    </row>
    <row r="1806" spans="6:34" x14ac:dyDescent="0.25">
      <c r="F1806" s="67">
        <f t="shared" si="28"/>
        <v>1800</v>
      </c>
      <c r="G1806" s="131"/>
      <c r="H1806" s="130"/>
      <c r="I1806" s="130"/>
      <c r="J1806" s="130"/>
      <c r="K1806" s="126"/>
      <c r="L1806" s="126"/>
      <c r="M1806" s="126"/>
      <c r="N1806" s="126"/>
      <c r="O1806" s="128"/>
      <c r="P1806" s="126">
        <v>91</v>
      </c>
      <c r="Q1806" s="126"/>
      <c r="R1806" s="127"/>
      <c r="S1806" s="126"/>
      <c r="T1806" s="126"/>
      <c r="U1806" s="126"/>
      <c r="V1806" s="128"/>
      <c r="W1806" s="126"/>
      <c r="X1806" s="126"/>
      <c r="Y1806" s="127"/>
      <c r="Z1806" s="126"/>
      <c r="AA1806" s="126"/>
      <c r="AB1806" s="126"/>
      <c r="AC1806" s="127"/>
      <c r="AD1806" s="126"/>
      <c r="AE1806" s="126"/>
      <c r="AF1806" s="126"/>
      <c r="AG1806" s="126"/>
      <c r="AH1806" s="128"/>
    </row>
    <row r="1807" spans="6:34" x14ac:dyDescent="0.25">
      <c r="F1807" s="67">
        <f t="shared" si="28"/>
        <v>1801</v>
      </c>
      <c r="G1807" s="131"/>
      <c r="H1807" s="130"/>
      <c r="I1807" s="130"/>
      <c r="J1807" s="130"/>
      <c r="K1807" s="126"/>
      <c r="L1807" s="126"/>
      <c r="M1807" s="126"/>
      <c r="N1807" s="126"/>
      <c r="O1807" s="128"/>
      <c r="P1807" s="126">
        <v>91</v>
      </c>
      <c r="Q1807" s="126"/>
      <c r="R1807" s="127"/>
      <c r="S1807" s="126"/>
      <c r="T1807" s="126"/>
      <c r="U1807" s="126"/>
      <c r="V1807" s="128"/>
      <c r="W1807" s="126"/>
      <c r="X1807" s="126"/>
      <c r="Y1807" s="127"/>
      <c r="Z1807" s="126"/>
      <c r="AA1807" s="126"/>
      <c r="AB1807" s="126"/>
      <c r="AC1807" s="127"/>
      <c r="AD1807" s="126"/>
      <c r="AE1807" s="126"/>
      <c r="AF1807" s="126"/>
      <c r="AG1807" s="126"/>
      <c r="AH1807" s="128"/>
    </row>
    <row r="1808" spans="6:34" x14ac:dyDescent="0.25">
      <c r="F1808" s="67">
        <f t="shared" si="28"/>
        <v>1802</v>
      </c>
      <c r="G1808" s="131"/>
      <c r="H1808" s="130"/>
      <c r="I1808" s="130"/>
      <c r="J1808" s="130"/>
      <c r="K1808" s="126"/>
      <c r="L1808" s="126"/>
      <c r="M1808" s="126"/>
      <c r="N1808" s="126"/>
      <c r="O1808" s="128"/>
      <c r="P1808" s="126">
        <v>91</v>
      </c>
      <c r="Q1808" s="126"/>
      <c r="R1808" s="127"/>
      <c r="S1808" s="126"/>
      <c r="T1808" s="126"/>
      <c r="U1808" s="126"/>
      <c r="V1808" s="128"/>
      <c r="W1808" s="126"/>
      <c r="X1808" s="126"/>
      <c r="Y1808" s="127"/>
      <c r="Z1808" s="126"/>
      <c r="AA1808" s="126"/>
      <c r="AB1808" s="126"/>
      <c r="AC1808" s="127"/>
      <c r="AD1808" s="126"/>
      <c r="AE1808" s="126"/>
      <c r="AF1808" s="126"/>
      <c r="AG1808" s="126"/>
      <c r="AH1808" s="128"/>
    </row>
    <row r="1809" spans="6:34" x14ac:dyDescent="0.25">
      <c r="F1809" s="67">
        <f t="shared" si="28"/>
        <v>1803</v>
      </c>
      <c r="G1809" s="131"/>
      <c r="H1809" s="130"/>
      <c r="I1809" s="130"/>
      <c r="J1809" s="130"/>
      <c r="K1809" s="126"/>
      <c r="L1809" s="126"/>
      <c r="M1809" s="126"/>
      <c r="N1809" s="126"/>
      <c r="O1809" s="128"/>
      <c r="P1809" s="126">
        <v>90</v>
      </c>
      <c r="Q1809" s="126"/>
      <c r="R1809" s="127"/>
      <c r="S1809" s="126"/>
      <c r="T1809" s="126"/>
      <c r="U1809" s="126"/>
      <c r="V1809" s="128"/>
      <c r="W1809" s="126"/>
      <c r="X1809" s="126"/>
      <c r="Y1809" s="127"/>
      <c r="Z1809" s="126"/>
      <c r="AA1809" s="126"/>
      <c r="AB1809" s="126"/>
      <c r="AC1809" s="127"/>
      <c r="AD1809" s="126"/>
      <c r="AE1809" s="126"/>
      <c r="AF1809" s="126"/>
      <c r="AG1809" s="126"/>
      <c r="AH1809" s="128"/>
    </row>
    <row r="1810" spans="6:34" x14ac:dyDescent="0.25">
      <c r="F1810" s="67">
        <f t="shared" si="28"/>
        <v>1804</v>
      </c>
      <c r="G1810" s="131"/>
      <c r="H1810" s="130"/>
      <c r="I1810" s="130"/>
      <c r="J1810" s="130"/>
      <c r="K1810" s="126"/>
      <c r="L1810" s="126"/>
      <c r="M1810" s="126"/>
      <c r="N1810" s="126"/>
      <c r="O1810" s="128"/>
      <c r="P1810" s="126">
        <v>90</v>
      </c>
      <c r="Q1810" s="126"/>
      <c r="R1810" s="127"/>
      <c r="S1810" s="126"/>
      <c r="T1810" s="126"/>
      <c r="U1810" s="126"/>
      <c r="V1810" s="128"/>
      <c r="W1810" s="126"/>
      <c r="X1810" s="126"/>
      <c r="Y1810" s="127"/>
      <c r="Z1810" s="126"/>
      <c r="AA1810" s="126"/>
      <c r="AB1810" s="126"/>
      <c r="AC1810" s="127"/>
      <c r="AD1810" s="126"/>
      <c r="AE1810" s="126"/>
      <c r="AF1810" s="126"/>
      <c r="AG1810" s="126"/>
      <c r="AH1810" s="128"/>
    </row>
    <row r="1811" spans="6:34" x14ac:dyDescent="0.25">
      <c r="F1811" s="67">
        <f t="shared" si="28"/>
        <v>1805</v>
      </c>
      <c r="G1811" s="131"/>
      <c r="H1811" s="130"/>
      <c r="I1811" s="130"/>
      <c r="J1811" s="130"/>
      <c r="K1811" s="126"/>
      <c r="L1811" s="126"/>
      <c r="M1811" s="126"/>
      <c r="N1811" s="126"/>
      <c r="O1811" s="128"/>
      <c r="P1811" s="126">
        <v>90</v>
      </c>
      <c r="Q1811" s="126"/>
      <c r="R1811" s="127"/>
      <c r="S1811" s="126"/>
      <c r="T1811" s="126"/>
      <c r="U1811" s="126"/>
      <c r="V1811" s="128"/>
      <c r="W1811" s="126"/>
      <c r="X1811" s="126"/>
      <c r="Y1811" s="127"/>
      <c r="Z1811" s="126"/>
      <c r="AA1811" s="126"/>
      <c r="AB1811" s="126"/>
      <c r="AC1811" s="127"/>
      <c r="AD1811" s="126"/>
      <c r="AE1811" s="126"/>
      <c r="AF1811" s="126"/>
      <c r="AG1811" s="126"/>
      <c r="AH1811" s="128"/>
    </row>
    <row r="1812" spans="6:34" x14ac:dyDescent="0.25">
      <c r="F1812" s="67">
        <f t="shared" si="28"/>
        <v>1806</v>
      </c>
      <c r="G1812" s="131"/>
      <c r="H1812" s="130"/>
      <c r="I1812" s="130"/>
      <c r="J1812" s="130"/>
      <c r="K1812" s="126"/>
      <c r="L1812" s="126"/>
      <c r="M1812" s="126"/>
      <c r="N1812" s="126"/>
      <c r="O1812" s="128"/>
      <c r="P1812" s="126">
        <v>90</v>
      </c>
      <c r="Q1812" s="126"/>
      <c r="R1812" s="127"/>
      <c r="S1812" s="126"/>
      <c r="T1812" s="126"/>
      <c r="U1812" s="126"/>
      <c r="V1812" s="128"/>
      <c r="W1812" s="126"/>
      <c r="X1812" s="126"/>
      <c r="Y1812" s="127"/>
      <c r="Z1812" s="126"/>
      <c r="AA1812" s="126"/>
      <c r="AB1812" s="126"/>
      <c r="AC1812" s="127"/>
      <c r="AD1812" s="126"/>
      <c r="AE1812" s="126"/>
      <c r="AF1812" s="126"/>
      <c r="AG1812" s="126"/>
      <c r="AH1812" s="128"/>
    </row>
    <row r="1813" spans="6:34" x14ac:dyDescent="0.25">
      <c r="F1813" s="67">
        <f t="shared" si="28"/>
        <v>1807</v>
      </c>
      <c r="G1813" s="131"/>
      <c r="H1813" s="130"/>
      <c r="I1813" s="130"/>
      <c r="J1813" s="130"/>
      <c r="K1813" s="126"/>
      <c r="L1813" s="126"/>
      <c r="M1813" s="126"/>
      <c r="N1813" s="126"/>
      <c r="O1813" s="128"/>
      <c r="P1813" s="126">
        <v>89</v>
      </c>
      <c r="Q1813" s="126"/>
      <c r="R1813" s="127"/>
      <c r="S1813" s="126"/>
      <c r="T1813" s="126"/>
      <c r="U1813" s="126"/>
      <c r="V1813" s="128"/>
      <c r="W1813" s="126"/>
      <c r="X1813" s="126"/>
      <c r="Y1813" s="127"/>
      <c r="Z1813" s="126"/>
      <c r="AA1813" s="126"/>
      <c r="AB1813" s="126"/>
      <c r="AC1813" s="127"/>
      <c r="AD1813" s="126"/>
      <c r="AE1813" s="126"/>
      <c r="AF1813" s="126"/>
      <c r="AG1813" s="126"/>
      <c r="AH1813" s="128"/>
    </row>
    <row r="1814" spans="6:34" x14ac:dyDescent="0.25">
      <c r="F1814" s="67">
        <f t="shared" si="28"/>
        <v>1808</v>
      </c>
      <c r="G1814" s="131"/>
      <c r="H1814" s="130"/>
      <c r="I1814" s="130"/>
      <c r="J1814" s="130"/>
      <c r="K1814" s="126"/>
      <c r="L1814" s="126"/>
      <c r="M1814" s="126"/>
      <c r="N1814" s="126"/>
      <c r="O1814" s="128"/>
      <c r="P1814" s="126">
        <v>89</v>
      </c>
      <c r="Q1814" s="126"/>
      <c r="R1814" s="127"/>
      <c r="S1814" s="126"/>
      <c r="T1814" s="126"/>
      <c r="U1814" s="126"/>
      <c r="V1814" s="128"/>
      <c r="W1814" s="126"/>
      <c r="X1814" s="126"/>
      <c r="Y1814" s="127"/>
      <c r="Z1814" s="126"/>
      <c r="AA1814" s="126"/>
      <c r="AB1814" s="126"/>
      <c r="AC1814" s="127"/>
      <c r="AD1814" s="126"/>
      <c r="AE1814" s="126"/>
      <c r="AF1814" s="126"/>
      <c r="AG1814" s="126"/>
      <c r="AH1814" s="128"/>
    </row>
    <row r="1815" spans="6:34" x14ac:dyDescent="0.25">
      <c r="F1815" s="67">
        <f t="shared" si="28"/>
        <v>1809</v>
      </c>
      <c r="G1815" s="131"/>
      <c r="H1815" s="130"/>
      <c r="I1815" s="130"/>
      <c r="J1815" s="130"/>
      <c r="K1815" s="126"/>
      <c r="L1815" s="126"/>
      <c r="M1815" s="126"/>
      <c r="N1815" s="126"/>
      <c r="O1815" s="128"/>
      <c r="P1815" s="126">
        <v>89</v>
      </c>
      <c r="Q1815" s="126"/>
      <c r="R1815" s="127"/>
      <c r="S1815" s="126"/>
      <c r="T1815" s="126"/>
      <c r="U1815" s="126"/>
      <c r="V1815" s="128"/>
      <c r="W1815" s="126"/>
      <c r="X1815" s="126"/>
      <c r="Y1815" s="127"/>
      <c r="Z1815" s="126"/>
      <c r="AA1815" s="126"/>
      <c r="AB1815" s="126"/>
      <c r="AC1815" s="127"/>
      <c r="AD1815" s="126"/>
      <c r="AE1815" s="126"/>
      <c r="AF1815" s="126"/>
      <c r="AG1815" s="126"/>
      <c r="AH1815" s="128"/>
    </row>
    <row r="1816" spans="6:34" x14ac:dyDescent="0.25">
      <c r="F1816" s="67">
        <f t="shared" si="28"/>
        <v>1810</v>
      </c>
      <c r="G1816" s="131"/>
      <c r="H1816" s="130"/>
      <c r="I1816" s="130"/>
      <c r="J1816" s="130"/>
      <c r="K1816" s="126"/>
      <c r="L1816" s="126"/>
      <c r="M1816" s="126"/>
      <c r="N1816" s="126"/>
      <c r="O1816" s="128"/>
      <c r="P1816" s="126">
        <v>89</v>
      </c>
      <c r="Q1816" s="126"/>
      <c r="R1816" s="127"/>
      <c r="S1816" s="126"/>
      <c r="T1816" s="126"/>
      <c r="U1816" s="126"/>
      <c r="V1816" s="128"/>
      <c r="W1816" s="126"/>
      <c r="X1816" s="126"/>
      <c r="Y1816" s="127"/>
      <c r="Z1816" s="126"/>
      <c r="AA1816" s="126"/>
      <c r="AB1816" s="126"/>
      <c r="AC1816" s="127"/>
      <c r="AD1816" s="126"/>
      <c r="AE1816" s="126"/>
      <c r="AF1816" s="126"/>
      <c r="AG1816" s="126"/>
      <c r="AH1816" s="128"/>
    </row>
    <row r="1817" spans="6:34" x14ac:dyDescent="0.25">
      <c r="F1817" s="67">
        <f t="shared" si="28"/>
        <v>1811</v>
      </c>
      <c r="G1817" s="131"/>
      <c r="H1817" s="130"/>
      <c r="I1817" s="130"/>
      <c r="J1817" s="130"/>
      <c r="K1817" s="126"/>
      <c r="L1817" s="126"/>
      <c r="M1817" s="126"/>
      <c r="N1817" s="126"/>
      <c r="O1817" s="128"/>
      <c r="P1817" s="126">
        <v>89</v>
      </c>
      <c r="Q1817" s="126"/>
      <c r="R1817" s="127"/>
      <c r="S1817" s="126"/>
      <c r="T1817" s="126"/>
      <c r="U1817" s="126"/>
      <c r="V1817" s="128"/>
      <c r="W1817" s="126"/>
      <c r="X1817" s="126"/>
      <c r="Y1817" s="127"/>
      <c r="Z1817" s="126"/>
      <c r="AA1817" s="126"/>
      <c r="AB1817" s="126"/>
      <c r="AC1817" s="127"/>
      <c r="AD1817" s="126"/>
      <c r="AE1817" s="126"/>
      <c r="AF1817" s="126"/>
      <c r="AG1817" s="126"/>
      <c r="AH1817" s="128"/>
    </row>
    <row r="1818" spans="6:34" x14ac:dyDescent="0.25">
      <c r="F1818" s="67">
        <f t="shared" si="28"/>
        <v>1812</v>
      </c>
      <c r="G1818" s="131"/>
      <c r="H1818" s="130"/>
      <c r="I1818" s="130"/>
      <c r="J1818" s="130"/>
      <c r="K1818" s="126"/>
      <c r="L1818" s="126"/>
      <c r="M1818" s="126"/>
      <c r="N1818" s="126"/>
      <c r="O1818" s="128"/>
      <c r="P1818" s="126">
        <v>89</v>
      </c>
      <c r="Q1818" s="126"/>
      <c r="R1818" s="127"/>
      <c r="S1818" s="126"/>
      <c r="T1818" s="126"/>
      <c r="U1818" s="126"/>
      <c r="V1818" s="128"/>
      <c r="W1818" s="126"/>
      <c r="X1818" s="126"/>
      <c r="Y1818" s="127"/>
      <c r="Z1818" s="126"/>
      <c r="AA1818" s="126"/>
      <c r="AB1818" s="126"/>
      <c r="AC1818" s="127"/>
      <c r="AD1818" s="126"/>
      <c r="AE1818" s="126"/>
      <c r="AF1818" s="126"/>
      <c r="AG1818" s="126"/>
      <c r="AH1818" s="128"/>
    </row>
    <row r="1819" spans="6:34" x14ac:dyDescent="0.25">
      <c r="F1819" s="67">
        <f t="shared" si="28"/>
        <v>1813</v>
      </c>
      <c r="G1819" s="131"/>
      <c r="H1819" s="130"/>
      <c r="I1819" s="130"/>
      <c r="J1819" s="130"/>
      <c r="K1819" s="126"/>
      <c r="L1819" s="126"/>
      <c r="M1819" s="126"/>
      <c r="N1819" s="126"/>
      <c r="O1819" s="128"/>
      <c r="P1819" s="126">
        <v>89</v>
      </c>
      <c r="Q1819" s="126"/>
      <c r="R1819" s="127"/>
      <c r="S1819" s="126"/>
      <c r="T1819" s="126"/>
      <c r="U1819" s="126"/>
      <c r="V1819" s="128"/>
      <c r="W1819" s="126"/>
      <c r="X1819" s="126"/>
      <c r="Y1819" s="127"/>
      <c r="Z1819" s="126"/>
      <c r="AA1819" s="126"/>
      <c r="AB1819" s="126"/>
      <c r="AC1819" s="127"/>
      <c r="AD1819" s="126"/>
      <c r="AE1819" s="126"/>
      <c r="AF1819" s="126"/>
      <c r="AG1819" s="126"/>
      <c r="AH1819" s="128"/>
    </row>
    <row r="1820" spans="6:34" x14ac:dyDescent="0.25">
      <c r="F1820" s="67">
        <f t="shared" si="28"/>
        <v>1814</v>
      </c>
      <c r="G1820" s="131"/>
      <c r="H1820" s="130"/>
      <c r="I1820" s="130"/>
      <c r="J1820" s="130"/>
      <c r="K1820" s="126"/>
      <c r="L1820" s="126"/>
      <c r="M1820" s="126"/>
      <c r="N1820" s="126"/>
      <c r="O1820" s="128"/>
      <c r="P1820" s="126">
        <v>88</v>
      </c>
      <c r="Q1820" s="126"/>
      <c r="R1820" s="127"/>
      <c r="S1820" s="126"/>
      <c r="T1820" s="126"/>
      <c r="U1820" s="126"/>
      <c r="V1820" s="128"/>
      <c r="W1820" s="126"/>
      <c r="X1820" s="126"/>
      <c r="Y1820" s="127"/>
      <c r="Z1820" s="126"/>
      <c r="AA1820" s="126"/>
      <c r="AB1820" s="126"/>
      <c r="AC1820" s="127"/>
      <c r="AD1820" s="126"/>
      <c r="AE1820" s="126"/>
      <c r="AF1820" s="126"/>
      <c r="AG1820" s="126"/>
      <c r="AH1820" s="128"/>
    </row>
    <row r="1821" spans="6:34" x14ac:dyDescent="0.25">
      <c r="F1821" s="67">
        <f t="shared" si="28"/>
        <v>1815</v>
      </c>
      <c r="G1821" s="131"/>
      <c r="H1821" s="130"/>
      <c r="I1821" s="130"/>
      <c r="J1821" s="130"/>
      <c r="K1821" s="126"/>
      <c r="L1821" s="126"/>
      <c r="M1821" s="126"/>
      <c r="N1821" s="126"/>
      <c r="O1821" s="128"/>
      <c r="P1821" s="126">
        <v>88</v>
      </c>
      <c r="Q1821" s="126"/>
      <c r="R1821" s="127"/>
      <c r="S1821" s="126"/>
      <c r="T1821" s="126"/>
      <c r="U1821" s="126"/>
      <c r="V1821" s="128"/>
      <c r="W1821" s="126"/>
      <c r="X1821" s="126"/>
      <c r="Y1821" s="127"/>
      <c r="Z1821" s="126"/>
      <c r="AA1821" s="126"/>
      <c r="AB1821" s="126"/>
      <c r="AC1821" s="127"/>
      <c r="AD1821" s="126"/>
      <c r="AE1821" s="126"/>
      <c r="AF1821" s="126"/>
      <c r="AG1821" s="126"/>
      <c r="AH1821" s="128"/>
    </row>
    <row r="1822" spans="6:34" x14ac:dyDescent="0.25">
      <c r="F1822" s="67">
        <f t="shared" si="28"/>
        <v>1816</v>
      </c>
      <c r="G1822" s="131"/>
      <c r="H1822" s="130"/>
      <c r="I1822" s="130"/>
      <c r="J1822" s="130"/>
      <c r="K1822" s="126"/>
      <c r="L1822" s="126"/>
      <c r="M1822" s="126"/>
      <c r="N1822" s="126"/>
      <c r="O1822" s="128"/>
      <c r="P1822" s="126">
        <v>88</v>
      </c>
      <c r="Q1822" s="126"/>
      <c r="R1822" s="127"/>
      <c r="S1822" s="126"/>
      <c r="T1822" s="126"/>
      <c r="U1822" s="126"/>
      <c r="V1822" s="128"/>
      <c r="W1822" s="126"/>
      <c r="X1822" s="126"/>
      <c r="Y1822" s="127"/>
      <c r="Z1822" s="126"/>
      <c r="AA1822" s="126"/>
      <c r="AB1822" s="126"/>
      <c r="AC1822" s="127"/>
      <c r="AD1822" s="126"/>
      <c r="AE1822" s="126"/>
      <c r="AF1822" s="126"/>
      <c r="AG1822" s="126"/>
      <c r="AH1822" s="128"/>
    </row>
    <row r="1823" spans="6:34" x14ac:dyDescent="0.25">
      <c r="F1823" s="67">
        <f t="shared" si="28"/>
        <v>1817</v>
      </c>
      <c r="G1823" s="131"/>
      <c r="H1823" s="130"/>
      <c r="I1823" s="130"/>
      <c r="J1823" s="130"/>
      <c r="K1823" s="126"/>
      <c r="L1823" s="126"/>
      <c r="M1823" s="126"/>
      <c r="N1823" s="126"/>
      <c r="O1823" s="128"/>
      <c r="P1823" s="126">
        <v>88</v>
      </c>
      <c r="Q1823" s="126"/>
      <c r="R1823" s="127"/>
      <c r="S1823" s="126"/>
      <c r="T1823" s="126"/>
      <c r="U1823" s="126"/>
      <c r="V1823" s="128"/>
      <c r="W1823" s="126"/>
      <c r="X1823" s="126"/>
      <c r="Y1823" s="127"/>
      <c r="Z1823" s="126"/>
      <c r="AA1823" s="126"/>
      <c r="AB1823" s="126"/>
      <c r="AC1823" s="127"/>
      <c r="AD1823" s="126"/>
      <c r="AE1823" s="126"/>
      <c r="AF1823" s="126"/>
      <c r="AG1823" s="126"/>
      <c r="AH1823" s="128"/>
    </row>
    <row r="1824" spans="6:34" x14ac:dyDescent="0.25">
      <c r="F1824" s="67">
        <f t="shared" si="28"/>
        <v>1818</v>
      </c>
      <c r="G1824" s="131"/>
      <c r="H1824" s="130"/>
      <c r="I1824" s="130"/>
      <c r="J1824" s="130"/>
      <c r="K1824" s="126"/>
      <c r="L1824" s="126"/>
      <c r="M1824" s="126"/>
      <c r="N1824" s="126"/>
      <c r="O1824" s="128"/>
      <c r="P1824" s="126">
        <v>88</v>
      </c>
      <c r="Q1824" s="126"/>
      <c r="R1824" s="127"/>
      <c r="S1824" s="126"/>
      <c r="T1824" s="126"/>
      <c r="U1824" s="126"/>
      <c r="V1824" s="128"/>
      <c r="W1824" s="126"/>
      <c r="X1824" s="126"/>
      <c r="Y1824" s="127"/>
      <c r="Z1824" s="126"/>
      <c r="AA1824" s="126"/>
      <c r="AB1824" s="126"/>
      <c r="AC1824" s="127"/>
      <c r="AD1824" s="126"/>
      <c r="AE1824" s="126"/>
      <c r="AF1824" s="126"/>
      <c r="AG1824" s="126"/>
      <c r="AH1824" s="128"/>
    </row>
    <row r="1825" spans="6:34" x14ac:dyDescent="0.25">
      <c r="F1825" s="67">
        <f>F1824+1</f>
        <v>1819</v>
      </c>
      <c r="G1825" s="131"/>
      <c r="H1825" s="130"/>
      <c r="I1825" s="130"/>
      <c r="J1825" s="130"/>
      <c r="K1825" s="126"/>
      <c r="L1825" s="126"/>
      <c r="M1825" s="126"/>
      <c r="N1825" s="126"/>
      <c r="O1825" s="128"/>
      <c r="P1825" s="126">
        <v>88</v>
      </c>
      <c r="Q1825" s="126"/>
      <c r="R1825" s="127"/>
      <c r="S1825" s="126"/>
      <c r="T1825" s="126"/>
      <c r="U1825" s="126"/>
      <c r="V1825" s="128"/>
      <c r="W1825" s="126"/>
      <c r="X1825" s="126"/>
      <c r="Y1825" s="127"/>
      <c r="Z1825" s="126"/>
      <c r="AA1825" s="126"/>
      <c r="AB1825" s="126"/>
      <c r="AC1825" s="127"/>
      <c r="AD1825" s="126"/>
      <c r="AE1825" s="126"/>
      <c r="AF1825" s="126"/>
      <c r="AG1825" s="126"/>
      <c r="AH1825" s="128"/>
    </row>
    <row r="1826" spans="6:34" x14ac:dyDescent="0.25">
      <c r="F1826" s="67">
        <f>F1825+1</f>
        <v>1820</v>
      </c>
      <c r="G1826" s="131"/>
      <c r="H1826" s="130"/>
      <c r="I1826" s="130"/>
      <c r="J1826" s="130"/>
      <c r="K1826" s="126"/>
      <c r="L1826" s="126"/>
      <c r="M1826" s="126"/>
      <c r="N1826" s="126"/>
      <c r="O1826" s="128"/>
      <c r="P1826" s="126">
        <v>88</v>
      </c>
      <c r="Q1826" s="126"/>
      <c r="R1826" s="127"/>
      <c r="S1826" s="126"/>
      <c r="T1826" s="126"/>
      <c r="U1826" s="126"/>
      <c r="V1826" s="128"/>
      <c r="W1826" s="126"/>
      <c r="X1826" s="126"/>
      <c r="Y1826" s="127"/>
      <c r="Z1826" s="126"/>
      <c r="AA1826" s="126"/>
      <c r="AB1826" s="126"/>
      <c r="AC1826" s="127"/>
      <c r="AD1826" s="126"/>
      <c r="AE1826" s="126"/>
      <c r="AF1826" s="126"/>
      <c r="AG1826" s="126"/>
      <c r="AH1826" s="128"/>
    </row>
    <row r="1827" spans="6:34" x14ac:dyDescent="0.25">
      <c r="F1827" s="67">
        <f t="shared" ref="F1827:F1890" si="29">F1826+1</f>
        <v>1821</v>
      </c>
      <c r="G1827" s="131"/>
      <c r="H1827" s="130"/>
      <c r="I1827" s="130"/>
      <c r="J1827" s="130"/>
      <c r="K1827" s="126"/>
      <c r="L1827" s="126"/>
      <c r="M1827" s="126"/>
      <c r="N1827" s="126"/>
      <c r="O1827" s="128"/>
      <c r="P1827" s="126">
        <v>87</v>
      </c>
      <c r="Q1827" s="126"/>
      <c r="R1827" s="127"/>
      <c r="S1827" s="126"/>
      <c r="T1827" s="126"/>
      <c r="U1827" s="126"/>
      <c r="V1827" s="128"/>
      <c r="W1827" s="126"/>
      <c r="X1827" s="126"/>
      <c r="Y1827" s="127"/>
      <c r="Z1827" s="126"/>
      <c r="AA1827" s="126"/>
      <c r="AB1827" s="126"/>
      <c r="AC1827" s="127"/>
      <c r="AD1827" s="126"/>
      <c r="AE1827" s="126"/>
      <c r="AF1827" s="126"/>
      <c r="AG1827" s="126"/>
      <c r="AH1827" s="128"/>
    </row>
    <row r="1828" spans="6:34" x14ac:dyDescent="0.25">
      <c r="F1828" s="67">
        <f t="shared" si="29"/>
        <v>1822</v>
      </c>
      <c r="G1828" s="131"/>
      <c r="H1828" s="130"/>
      <c r="I1828" s="130"/>
      <c r="J1828" s="130"/>
      <c r="K1828" s="126"/>
      <c r="L1828" s="126"/>
      <c r="M1828" s="126"/>
      <c r="N1828" s="126"/>
      <c r="O1828" s="128"/>
      <c r="P1828" s="126">
        <v>87</v>
      </c>
      <c r="Q1828" s="126"/>
      <c r="R1828" s="127"/>
      <c r="S1828" s="126"/>
      <c r="T1828" s="126"/>
      <c r="U1828" s="126"/>
      <c r="V1828" s="128"/>
      <c r="W1828" s="126"/>
      <c r="X1828" s="126"/>
      <c r="Y1828" s="127"/>
      <c r="Z1828" s="126"/>
      <c r="AA1828" s="126"/>
      <c r="AB1828" s="126"/>
      <c r="AC1828" s="127"/>
      <c r="AD1828" s="126"/>
      <c r="AE1828" s="126"/>
      <c r="AF1828" s="126"/>
      <c r="AG1828" s="126"/>
      <c r="AH1828" s="128"/>
    </row>
    <row r="1829" spans="6:34" x14ac:dyDescent="0.25">
      <c r="F1829" s="67">
        <f t="shared" si="29"/>
        <v>1823</v>
      </c>
      <c r="G1829" s="131"/>
      <c r="H1829" s="130"/>
      <c r="I1829" s="130"/>
      <c r="J1829" s="130"/>
      <c r="K1829" s="126"/>
      <c r="L1829" s="126"/>
      <c r="M1829" s="126"/>
      <c r="N1829" s="126"/>
      <c r="O1829" s="128"/>
      <c r="P1829" s="126">
        <v>87</v>
      </c>
      <c r="Q1829" s="126"/>
      <c r="R1829" s="127"/>
      <c r="S1829" s="126"/>
      <c r="T1829" s="126"/>
      <c r="U1829" s="126"/>
      <c r="V1829" s="128"/>
      <c r="W1829" s="126"/>
      <c r="X1829" s="126"/>
      <c r="Y1829" s="127"/>
      <c r="Z1829" s="126"/>
      <c r="AA1829" s="126"/>
      <c r="AB1829" s="126"/>
      <c r="AC1829" s="127"/>
      <c r="AD1829" s="126"/>
      <c r="AE1829" s="126"/>
      <c r="AF1829" s="126"/>
      <c r="AG1829" s="126"/>
      <c r="AH1829" s="128"/>
    </row>
    <row r="1830" spans="6:34" x14ac:dyDescent="0.25">
      <c r="F1830" s="67">
        <f t="shared" si="29"/>
        <v>1824</v>
      </c>
      <c r="G1830" s="131"/>
      <c r="H1830" s="130"/>
      <c r="I1830" s="130"/>
      <c r="J1830" s="130"/>
      <c r="K1830" s="126"/>
      <c r="L1830" s="126"/>
      <c r="M1830" s="126"/>
      <c r="N1830" s="126"/>
      <c r="O1830" s="128"/>
      <c r="P1830" s="126">
        <v>87</v>
      </c>
      <c r="Q1830" s="126"/>
      <c r="R1830" s="127"/>
      <c r="S1830" s="126"/>
      <c r="T1830" s="126"/>
      <c r="U1830" s="126"/>
      <c r="V1830" s="128"/>
      <c r="W1830" s="126"/>
      <c r="X1830" s="126"/>
      <c r="Y1830" s="127"/>
      <c r="Z1830" s="126"/>
      <c r="AA1830" s="126"/>
      <c r="AB1830" s="126"/>
      <c r="AC1830" s="127"/>
      <c r="AD1830" s="126"/>
      <c r="AE1830" s="126"/>
      <c r="AF1830" s="126"/>
      <c r="AG1830" s="126"/>
      <c r="AH1830" s="128"/>
    </row>
    <row r="1831" spans="6:34" x14ac:dyDescent="0.25">
      <c r="F1831" s="67">
        <f t="shared" si="29"/>
        <v>1825</v>
      </c>
      <c r="G1831" s="131"/>
      <c r="H1831" s="130"/>
      <c r="I1831" s="130"/>
      <c r="J1831" s="130"/>
      <c r="K1831" s="126"/>
      <c r="L1831" s="126"/>
      <c r="M1831" s="126"/>
      <c r="N1831" s="126"/>
      <c r="O1831" s="128"/>
      <c r="P1831" s="126">
        <v>87</v>
      </c>
      <c r="Q1831" s="126"/>
      <c r="R1831" s="127"/>
      <c r="S1831" s="126"/>
      <c r="T1831" s="126"/>
      <c r="U1831" s="126"/>
      <c r="V1831" s="128"/>
      <c r="W1831" s="126"/>
      <c r="X1831" s="126"/>
      <c r="Y1831" s="127"/>
      <c r="Z1831" s="126"/>
      <c r="AA1831" s="126"/>
      <c r="AB1831" s="126"/>
      <c r="AC1831" s="127"/>
      <c r="AD1831" s="126"/>
      <c r="AE1831" s="126"/>
      <c r="AF1831" s="126"/>
      <c r="AG1831" s="126"/>
      <c r="AH1831" s="128"/>
    </row>
    <row r="1832" spans="6:34" x14ac:dyDescent="0.25">
      <c r="F1832" s="67">
        <f t="shared" si="29"/>
        <v>1826</v>
      </c>
      <c r="G1832" s="131"/>
      <c r="H1832" s="130"/>
      <c r="I1832" s="130"/>
      <c r="J1832" s="130"/>
      <c r="K1832" s="126"/>
      <c r="L1832" s="126"/>
      <c r="M1832" s="126"/>
      <c r="N1832" s="126"/>
      <c r="O1832" s="128"/>
      <c r="P1832" s="126">
        <v>87</v>
      </c>
      <c r="Q1832" s="126"/>
      <c r="R1832" s="127"/>
      <c r="S1832" s="126"/>
      <c r="T1832" s="126"/>
      <c r="U1832" s="126"/>
      <c r="V1832" s="128"/>
      <c r="W1832" s="126"/>
      <c r="X1832" s="126"/>
      <c r="Y1832" s="127"/>
      <c r="Z1832" s="126"/>
      <c r="AA1832" s="126"/>
      <c r="AB1832" s="126"/>
      <c r="AC1832" s="127"/>
      <c r="AD1832" s="126"/>
      <c r="AE1832" s="126"/>
      <c r="AF1832" s="126"/>
      <c r="AG1832" s="126"/>
      <c r="AH1832" s="128"/>
    </row>
    <row r="1833" spans="6:34" x14ac:dyDescent="0.25">
      <c r="F1833" s="67">
        <f t="shared" si="29"/>
        <v>1827</v>
      </c>
      <c r="G1833" s="131"/>
      <c r="H1833" s="130"/>
      <c r="I1833" s="130"/>
      <c r="J1833" s="130"/>
      <c r="K1833" s="126"/>
      <c r="L1833" s="126"/>
      <c r="M1833" s="126"/>
      <c r="N1833" s="126"/>
      <c r="O1833" s="128"/>
      <c r="P1833" s="126">
        <v>87</v>
      </c>
      <c r="Q1833" s="126"/>
      <c r="R1833" s="127"/>
      <c r="S1833" s="126"/>
      <c r="T1833" s="126"/>
      <c r="U1833" s="126"/>
      <c r="V1833" s="128"/>
      <c r="W1833" s="126"/>
      <c r="X1833" s="126"/>
      <c r="Y1833" s="127"/>
      <c r="Z1833" s="126"/>
      <c r="AA1833" s="126"/>
      <c r="AB1833" s="126"/>
      <c r="AC1833" s="127"/>
      <c r="AD1833" s="126"/>
      <c r="AE1833" s="126"/>
      <c r="AF1833" s="126"/>
      <c r="AG1833" s="126"/>
      <c r="AH1833" s="128"/>
    </row>
    <row r="1834" spans="6:34" x14ac:dyDescent="0.25">
      <c r="F1834" s="67">
        <f t="shared" si="29"/>
        <v>1828</v>
      </c>
      <c r="G1834" s="131"/>
      <c r="H1834" s="130"/>
      <c r="I1834" s="130"/>
      <c r="J1834" s="130"/>
      <c r="K1834" s="126"/>
      <c r="L1834" s="126"/>
      <c r="M1834" s="126"/>
      <c r="N1834" s="126"/>
      <c r="O1834" s="128"/>
      <c r="P1834" s="126">
        <v>87</v>
      </c>
      <c r="Q1834" s="126"/>
      <c r="R1834" s="127"/>
      <c r="S1834" s="126"/>
      <c r="T1834" s="126"/>
      <c r="U1834" s="126"/>
      <c r="V1834" s="128"/>
      <c r="W1834" s="126"/>
      <c r="X1834" s="126"/>
      <c r="Y1834" s="127"/>
      <c r="Z1834" s="126"/>
      <c r="AA1834" s="126"/>
      <c r="AB1834" s="126"/>
      <c r="AC1834" s="127"/>
      <c r="AD1834" s="126"/>
      <c r="AE1834" s="126"/>
      <c r="AF1834" s="126"/>
      <c r="AG1834" s="126"/>
      <c r="AH1834" s="128"/>
    </row>
    <row r="1835" spans="6:34" x14ac:dyDescent="0.25">
      <c r="F1835" s="67">
        <f t="shared" si="29"/>
        <v>1829</v>
      </c>
      <c r="G1835" s="131"/>
      <c r="H1835" s="130"/>
      <c r="I1835" s="130"/>
      <c r="J1835" s="130"/>
      <c r="K1835" s="126"/>
      <c r="L1835" s="126"/>
      <c r="M1835" s="126"/>
      <c r="N1835" s="126"/>
      <c r="O1835" s="128"/>
      <c r="P1835" s="126">
        <v>87</v>
      </c>
      <c r="Q1835" s="126"/>
      <c r="R1835" s="127"/>
      <c r="S1835" s="126"/>
      <c r="T1835" s="126"/>
      <c r="U1835" s="126"/>
      <c r="V1835" s="128"/>
      <c r="W1835" s="126"/>
      <c r="X1835" s="126"/>
      <c r="Y1835" s="127"/>
      <c r="Z1835" s="126"/>
      <c r="AA1835" s="126"/>
      <c r="AB1835" s="126"/>
      <c r="AC1835" s="127"/>
      <c r="AD1835" s="126"/>
      <c r="AE1835" s="126"/>
      <c r="AF1835" s="126"/>
      <c r="AG1835" s="126"/>
      <c r="AH1835" s="128"/>
    </row>
    <row r="1836" spans="6:34" x14ac:dyDescent="0.25">
      <c r="F1836" s="67">
        <f t="shared" si="29"/>
        <v>1830</v>
      </c>
      <c r="G1836" s="131"/>
      <c r="H1836" s="130"/>
      <c r="I1836" s="130"/>
      <c r="J1836" s="130"/>
      <c r="K1836" s="126"/>
      <c r="L1836" s="126"/>
      <c r="M1836" s="126"/>
      <c r="N1836" s="126"/>
      <c r="O1836" s="128"/>
      <c r="P1836" s="126">
        <v>86</v>
      </c>
      <c r="Q1836" s="126"/>
      <c r="R1836" s="127"/>
      <c r="S1836" s="126"/>
      <c r="T1836" s="126"/>
      <c r="U1836" s="126"/>
      <c r="V1836" s="128"/>
      <c r="W1836" s="126"/>
      <c r="X1836" s="126"/>
      <c r="Y1836" s="127"/>
      <c r="Z1836" s="126"/>
      <c r="AA1836" s="126"/>
      <c r="AB1836" s="126"/>
      <c r="AC1836" s="127"/>
      <c r="AD1836" s="126"/>
      <c r="AE1836" s="126"/>
      <c r="AF1836" s="126"/>
      <c r="AG1836" s="126"/>
      <c r="AH1836" s="128"/>
    </row>
    <row r="1837" spans="6:34" x14ac:dyDescent="0.25">
      <c r="F1837" s="67">
        <f t="shared" si="29"/>
        <v>1831</v>
      </c>
      <c r="G1837" s="131"/>
      <c r="H1837" s="130"/>
      <c r="I1837" s="130"/>
      <c r="J1837" s="130"/>
      <c r="K1837" s="126"/>
      <c r="L1837" s="126"/>
      <c r="M1837" s="126"/>
      <c r="N1837" s="126"/>
      <c r="O1837" s="128"/>
      <c r="P1837" s="126">
        <v>86</v>
      </c>
      <c r="Q1837" s="126"/>
      <c r="R1837" s="127"/>
      <c r="S1837" s="126"/>
      <c r="T1837" s="126"/>
      <c r="U1837" s="126"/>
      <c r="V1837" s="128"/>
      <c r="W1837" s="126"/>
      <c r="X1837" s="126"/>
      <c r="Y1837" s="127"/>
      <c r="Z1837" s="126"/>
      <c r="AA1837" s="126"/>
      <c r="AB1837" s="126"/>
      <c r="AC1837" s="127"/>
      <c r="AD1837" s="126"/>
      <c r="AE1837" s="126"/>
      <c r="AF1837" s="126"/>
      <c r="AG1837" s="126"/>
      <c r="AH1837" s="128"/>
    </row>
    <row r="1838" spans="6:34" x14ac:dyDescent="0.25">
      <c r="F1838" s="67">
        <f t="shared" si="29"/>
        <v>1832</v>
      </c>
      <c r="G1838" s="131"/>
      <c r="H1838" s="130"/>
      <c r="I1838" s="130"/>
      <c r="J1838" s="130"/>
      <c r="K1838" s="126"/>
      <c r="L1838" s="126"/>
      <c r="M1838" s="126"/>
      <c r="N1838" s="126"/>
      <c r="O1838" s="128"/>
      <c r="P1838" s="126">
        <v>86</v>
      </c>
      <c r="Q1838" s="126"/>
      <c r="R1838" s="127"/>
      <c r="S1838" s="126"/>
      <c r="T1838" s="126"/>
      <c r="U1838" s="126"/>
      <c r="V1838" s="128"/>
      <c r="W1838" s="126"/>
      <c r="X1838" s="126"/>
      <c r="Y1838" s="127"/>
      <c r="Z1838" s="126"/>
      <c r="AA1838" s="126"/>
      <c r="AB1838" s="126"/>
      <c r="AC1838" s="127"/>
      <c r="AD1838" s="126"/>
      <c r="AE1838" s="126"/>
      <c r="AF1838" s="126"/>
      <c r="AG1838" s="126"/>
      <c r="AH1838" s="128"/>
    </row>
    <row r="1839" spans="6:34" x14ac:dyDescent="0.25">
      <c r="F1839" s="67">
        <f t="shared" si="29"/>
        <v>1833</v>
      </c>
      <c r="G1839" s="131"/>
      <c r="H1839" s="130"/>
      <c r="I1839" s="130"/>
      <c r="J1839" s="130"/>
      <c r="K1839" s="126"/>
      <c r="L1839" s="126"/>
      <c r="M1839" s="126"/>
      <c r="N1839" s="126"/>
      <c r="O1839" s="128"/>
      <c r="P1839" s="126">
        <v>86</v>
      </c>
      <c r="Q1839" s="126"/>
      <c r="R1839" s="127"/>
      <c r="S1839" s="126"/>
      <c r="T1839" s="126"/>
      <c r="U1839" s="126"/>
      <c r="V1839" s="128"/>
      <c r="W1839" s="126"/>
      <c r="X1839" s="126"/>
      <c r="Y1839" s="127"/>
      <c r="Z1839" s="126"/>
      <c r="AA1839" s="126"/>
      <c r="AB1839" s="126"/>
      <c r="AC1839" s="127"/>
      <c r="AD1839" s="126"/>
      <c r="AE1839" s="126"/>
      <c r="AF1839" s="126"/>
      <c r="AG1839" s="126"/>
      <c r="AH1839" s="128"/>
    </row>
    <row r="1840" spans="6:34" x14ac:dyDescent="0.25">
      <c r="F1840" s="67">
        <f t="shared" si="29"/>
        <v>1834</v>
      </c>
      <c r="G1840" s="131"/>
      <c r="H1840" s="130"/>
      <c r="I1840" s="130"/>
      <c r="J1840" s="130"/>
      <c r="K1840" s="126"/>
      <c r="L1840" s="126"/>
      <c r="M1840" s="126"/>
      <c r="N1840" s="126"/>
      <c r="O1840" s="128"/>
      <c r="P1840" s="126">
        <v>86</v>
      </c>
      <c r="Q1840" s="126"/>
      <c r="R1840" s="127"/>
      <c r="S1840" s="126"/>
      <c r="T1840" s="126"/>
      <c r="U1840" s="126"/>
      <c r="V1840" s="128"/>
      <c r="W1840" s="126"/>
      <c r="X1840" s="126"/>
      <c r="Y1840" s="127"/>
      <c r="Z1840" s="126"/>
      <c r="AA1840" s="126"/>
      <c r="AB1840" s="126"/>
      <c r="AC1840" s="127"/>
      <c r="AD1840" s="126"/>
      <c r="AE1840" s="126"/>
      <c r="AF1840" s="126"/>
      <c r="AG1840" s="126"/>
      <c r="AH1840" s="128"/>
    </row>
    <row r="1841" spans="6:34" x14ac:dyDescent="0.25">
      <c r="F1841" s="67">
        <f t="shared" si="29"/>
        <v>1835</v>
      </c>
      <c r="G1841" s="131"/>
      <c r="H1841" s="130"/>
      <c r="I1841" s="130"/>
      <c r="J1841" s="130"/>
      <c r="K1841" s="126"/>
      <c r="L1841" s="126"/>
      <c r="M1841" s="126"/>
      <c r="N1841" s="126"/>
      <c r="O1841" s="128"/>
      <c r="P1841" s="126">
        <v>86</v>
      </c>
      <c r="Q1841" s="126"/>
      <c r="R1841" s="127"/>
      <c r="S1841" s="126"/>
      <c r="T1841" s="126"/>
      <c r="U1841" s="126"/>
      <c r="V1841" s="128"/>
      <c r="W1841" s="126"/>
      <c r="X1841" s="126"/>
      <c r="Y1841" s="127"/>
      <c r="Z1841" s="126"/>
      <c r="AA1841" s="126"/>
      <c r="AB1841" s="126"/>
      <c r="AC1841" s="127"/>
      <c r="AD1841" s="126"/>
      <c r="AE1841" s="126"/>
      <c r="AF1841" s="126"/>
      <c r="AG1841" s="126"/>
      <c r="AH1841" s="128"/>
    </row>
    <row r="1842" spans="6:34" x14ac:dyDescent="0.25">
      <c r="F1842" s="67">
        <f t="shared" si="29"/>
        <v>1836</v>
      </c>
      <c r="G1842" s="131"/>
      <c r="H1842" s="130"/>
      <c r="I1842" s="130"/>
      <c r="J1842" s="130"/>
      <c r="K1842" s="126"/>
      <c r="L1842" s="126"/>
      <c r="M1842" s="126"/>
      <c r="N1842" s="126"/>
      <c r="O1842" s="128"/>
      <c r="P1842" s="126">
        <v>85</v>
      </c>
      <c r="Q1842" s="126"/>
      <c r="R1842" s="127"/>
      <c r="S1842" s="126"/>
      <c r="T1842" s="126"/>
      <c r="U1842" s="126"/>
      <c r="V1842" s="128"/>
      <c r="W1842" s="126"/>
      <c r="X1842" s="126"/>
      <c r="Y1842" s="127"/>
      <c r="Z1842" s="126"/>
      <c r="AA1842" s="126"/>
      <c r="AB1842" s="126"/>
      <c r="AC1842" s="127"/>
      <c r="AD1842" s="126"/>
      <c r="AE1842" s="126"/>
      <c r="AF1842" s="126"/>
      <c r="AG1842" s="126"/>
      <c r="AH1842" s="128"/>
    </row>
    <row r="1843" spans="6:34" x14ac:dyDescent="0.25">
      <c r="F1843" s="67">
        <f t="shared" si="29"/>
        <v>1837</v>
      </c>
      <c r="G1843" s="131"/>
      <c r="H1843" s="130"/>
      <c r="I1843" s="130"/>
      <c r="J1843" s="130"/>
      <c r="K1843" s="126"/>
      <c r="L1843" s="126"/>
      <c r="M1843" s="126"/>
      <c r="N1843" s="126"/>
      <c r="O1843" s="128"/>
      <c r="P1843" s="126">
        <v>85</v>
      </c>
      <c r="Q1843" s="126"/>
      <c r="R1843" s="127"/>
      <c r="S1843" s="126"/>
      <c r="T1843" s="126"/>
      <c r="U1843" s="126"/>
      <c r="V1843" s="128"/>
      <c r="W1843" s="126"/>
      <c r="X1843" s="126"/>
      <c r="Y1843" s="127"/>
      <c r="Z1843" s="126"/>
      <c r="AA1843" s="126"/>
      <c r="AB1843" s="126"/>
      <c r="AC1843" s="127"/>
      <c r="AD1843" s="126"/>
      <c r="AE1843" s="126"/>
      <c r="AF1843" s="126"/>
      <c r="AG1843" s="126"/>
      <c r="AH1843" s="128"/>
    </row>
    <row r="1844" spans="6:34" x14ac:dyDescent="0.25">
      <c r="F1844" s="67">
        <f t="shared" si="29"/>
        <v>1838</v>
      </c>
      <c r="G1844" s="131"/>
      <c r="H1844" s="130"/>
      <c r="I1844" s="130"/>
      <c r="J1844" s="130"/>
      <c r="K1844" s="126"/>
      <c r="L1844" s="126"/>
      <c r="M1844" s="126"/>
      <c r="N1844" s="126"/>
      <c r="O1844" s="128"/>
      <c r="P1844" s="126">
        <v>85</v>
      </c>
      <c r="Q1844" s="126"/>
      <c r="R1844" s="127"/>
      <c r="S1844" s="126"/>
      <c r="T1844" s="126"/>
      <c r="U1844" s="126"/>
      <c r="V1844" s="128"/>
      <c r="W1844" s="126"/>
      <c r="X1844" s="126"/>
      <c r="Y1844" s="127"/>
      <c r="Z1844" s="126"/>
      <c r="AA1844" s="126"/>
      <c r="AB1844" s="126"/>
      <c r="AC1844" s="127"/>
      <c r="AD1844" s="126"/>
      <c r="AE1844" s="126"/>
      <c r="AF1844" s="126"/>
      <c r="AG1844" s="126"/>
      <c r="AH1844" s="128"/>
    </row>
    <row r="1845" spans="6:34" x14ac:dyDescent="0.25">
      <c r="F1845" s="67">
        <f t="shared" si="29"/>
        <v>1839</v>
      </c>
      <c r="G1845" s="131"/>
      <c r="H1845" s="130"/>
      <c r="I1845" s="130"/>
      <c r="J1845" s="130"/>
      <c r="K1845" s="126"/>
      <c r="L1845" s="126"/>
      <c r="M1845" s="126"/>
      <c r="N1845" s="126"/>
      <c r="O1845" s="128"/>
      <c r="P1845" s="126">
        <v>84</v>
      </c>
      <c r="Q1845" s="126"/>
      <c r="R1845" s="127"/>
      <c r="S1845" s="126"/>
      <c r="T1845" s="126"/>
      <c r="U1845" s="126"/>
      <c r="V1845" s="128"/>
      <c r="W1845" s="126"/>
      <c r="X1845" s="126"/>
      <c r="Y1845" s="127"/>
      <c r="Z1845" s="126"/>
      <c r="AA1845" s="126"/>
      <c r="AB1845" s="126"/>
      <c r="AC1845" s="127"/>
      <c r="AD1845" s="126"/>
      <c r="AE1845" s="126"/>
      <c r="AF1845" s="126"/>
      <c r="AG1845" s="126"/>
      <c r="AH1845" s="128"/>
    </row>
    <row r="1846" spans="6:34" x14ac:dyDescent="0.25">
      <c r="F1846" s="67">
        <f t="shared" si="29"/>
        <v>1840</v>
      </c>
      <c r="G1846" s="131"/>
      <c r="H1846" s="130"/>
      <c r="I1846" s="130"/>
      <c r="J1846" s="130"/>
      <c r="K1846" s="126"/>
      <c r="L1846" s="126"/>
      <c r="M1846" s="126"/>
      <c r="N1846" s="126"/>
      <c r="O1846" s="128"/>
      <c r="P1846" s="126">
        <v>84</v>
      </c>
      <c r="Q1846" s="126"/>
      <c r="R1846" s="127"/>
      <c r="S1846" s="126"/>
      <c r="T1846" s="126"/>
      <c r="U1846" s="126"/>
      <c r="V1846" s="128"/>
      <c r="W1846" s="126"/>
      <c r="X1846" s="126"/>
      <c r="Y1846" s="127"/>
      <c r="Z1846" s="126"/>
      <c r="AA1846" s="126"/>
      <c r="AB1846" s="126"/>
      <c r="AC1846" s="127"/>
      <c r="AD1846" s="126"/>
      <c r="AE1846" s="126"/>
      <c r="AF1846" s="126"/>
      <c r="AG1846" s="126"/>
      <c r="AH1846" s="128"/>
    </row>
    <row r="1847" spans="6:34" x14ac:dyDescent="0.25">
      <c r="F1847" s="67">
        <f t="shared" si="29"/>
        <v>1841</v>
      </c>
      <c r="G1847" s="131"/>
      <c r="H1847" s="130"/>
      <c r="I1847" s="130"/>
      <c r="J1847" s="130"/>
      <c r="K1847" s="126"/>
      <c r="L1847" s="126"/>
      <c r="M1847" s="126"/>
      <c r="N1847" s="126"/>
      <c r="O1847" s="128"/>
      <c r="P1847" s="126">
        <v>84</v>
      </c>
      <c r="Q1847" s="126"/>
      <c r="R1847" s="127"/>
      <c r="S1847" s="126"/>
      <c r="T1847" s="126"/>
      <c r="U1847" s="126"/>
      <c r="V1847" s="128"/>
      <c r="W1847" s="126"/>
      <c r="X1847" s="126"/>
      <c r="Y1847" s="127"/>
      <c r="Z1847" s="126"/>
      <c r="AA1847" s="126"/>
      <c r="AB1847" s="126"/>
      <c r="AC1847" s="127"/>
      <c r="AD1847" s="126"/>
      <c r="AE1847" s="126"/>
      <c r="AF1847" s="126"/>
      <c r="AG1847" s="126"/>
      <c r="AH1847" s="128"/>
    </row>
    <row r="1848" spans="6:34" x14ac:dyDescent="0.25">
      <c r="F1848" s="67">
        <f t="shared" si="29"/>
        <v>1842</v>
      </c>
      <c r="G1848" s="131"/>
      <c r="H1848" s="130"/>
      <c r="I1848" s="130"/>
      <c r="J1848" s="130"/>
      <c r="K1848" s="126"/>
      <c r="L1848" s="126"/>
      <c r="M1848" s="126"/>
      <c r="N1848" s="126"/>
      <c r="O1848" s="128"/>
      <c r="P1848" s="126">
        <v>84</v>
      </c>
      <c r="Q1848" s="126"/>
      <c r="R1848" s="127"/>
      <c r="S1848" s="126"/>
      <c r="T1848" s="126"/>
      <c r="U1848" s="126"/>
      <c r="V1848" s="128"/>
      <c r="W1848" s="126"/>
      <c r="X1848" s="126"/>
      <c r="Y1848" s="127"/>
      <c r="Z1848" s="126"/>
      <c r="AA1848" s="126"/>
      <c r="AB1848" s="126"/>
      <c r="AC1848" s="127"/>
      <c r="AD1848" s="126"/>
      <c r="AE1848" s="126"/>
      <c r="AF1848" s="126"/>
      <c r="AG1848" s="126"/>
      <c r="AH1848" s="128"/>
    </row>
    <row r="1849" spans="6:34" x14ac:dyDescent="0.25">
      <c r="F1849" s="67">
        <f t="shared" si="29"/>
        <v>1843</v>
      </c>
      <c r="G1849" s="131"/>
      <c r="H1849" s="130"/>
      <c r="I1849" s="130"/>
      <c r="J1849" s="130"/>
      <c r="K1849" s="126"/>
      <c r="L1849" s="126"/>
      <c r="M1849" s="126"/>
      <c r="N1849" s="126"/>
      <c r="O1849" s="128"/>
      <c r="P1849" s="126">
        <v>84</v>
      </c>
      <c r="Q1849" s="126"/>
      <c r="R1849" s="127"/>
      <c r="S1849" s="126"/>
      <c r="T1849" s="126"/>
      <c r="U1849" s="126"/>
      <c r="V1849" s="128"/>
      <c r="W1849" s="126"/>
      <c r="X1849" s="126"/>
      <c r="Y1849" s="127"/>
      <c r="Z1849" s="126"/>
      <c r="AA1849" s="126"/>
      <c r="AB1849" s="126"/>
      <c r="AC1849" s="127"/>
      <c r="AD1849" s="126"/>
      <c r="AE1849" s="126"/>
      <c r="AF1849" s="126"/>
      <c r="AG1849" s="126"/>
      <c r="AH1849" s="128"/>
    </row>
    <row r="1850" spans="6:34" x14ac:dyDescent="0.25">
      <c r="F1850" s="67">
        <f t="shared" si="29"/>
        <v>1844</v>
      </c>
      <c r="G1850" s="131"/>
      <c r="H1850" s="130"/>
      <c r="I1850" s="130"/>
      <c r="J1850" s="130"/>
      <c r="K1850" s="126"/>
      <c r="L1850" s="126"/>
      <c r="M1850" s="126"/>
      <c r="N1850" s="126"/>
      <c r="O1850" s="128"/>
      <c r="P1850" s="126">
        <v>84</v>
      </c>
      <c r="Q1850" s="126"/>
      <c r="R1850" s="127"/>
      <c r="S1850" s="126"/>
      <c r="T1850" s="126"/>
      <c r="U1850" s="126"/>
      <c r="V1850" s="128"/>
      <c r="W1850" s="126"/>
      <c r="X1850" s="126"/>
      <c r="Y1850" s="127"/>
      <c r="Z1850" s="126"/>
      <c r="AA1850" s="126"/>
      <c r="AB1850" s="126"/>
      <c r="AC1850" s="127"/>
      <c r="AD1850" s="126"/>
      <c r="AE1850" s="126"/>
      <c r="AF1850" s="126"/>
      <c r="AG1850" s="126"/>
      <c r="AH1850" s="128"/>
    </row>
    <row r="1851" spans="6:34" x14ac:dyDescent="0.25">
      <c r="F1851" s="67">
        <f t="shared" si="29"/>
        <v>1845</v>
      </c>
      <c r="G1851" s="131"/>
      <c r="H1851" s="130"/>
      <c r="I1851" s="130"/>
      <c r="J1851" s="130"/>
      <c r="K1851" s="126"/>
      <c r="L1851" s="126"/>
      <c r="M1851" s="126"/>
      <c r="N1851" s="126"/>
      <c r="O1851" s="128"/>
      <c r="P1851" s="126">
        <v>84</v>
      </c>
      <c r="Q1851" s="126"/>
      <c r="R1851" s="127"/>
      <c r="S1851" s="126"/>
      <c r="T1851" s="126"/>
      <c r="U1851" s="126"/>
      <c r="V1851" s="128"/>
      <c r="W1851" s="126"/>
      <c r="X1851" s="126"/>
      <c r="Y1851" s="127"/>
      <c r="Z1851" s="126"/>
      <c r="AA1851" s="126"/>
      <c r="AB1851" s="126"/>
      <c r="AC1851" s="127"/>
      <c r="AD1851" s="126"/>
      <c r="AE1851" s="126"/>
      <c r="AF1851" s="126"/>
      <c r="AG1851" s="126"/>
      <c r="AH1851" s="128"/>
    </row>
    <row r="1852" spans="6:34" x14ac:dyDescent="0.25">
      <c r="F1852" s="67">
        <f t="shared" si="29"/>
        <v>1846</v>
      </c>
      <c r="G1852" s="131"/>
      <c r="H1852" s="130"/>
      <c r="I1852" s="130"/>
      <c r="J1852" s="130"/>
      <c r="K1852" s="126"/>
      <c r="L1852" s="126"/>
      <c r="M1852" s="126"/>
      <c r="N1852" s="126"/>
      <c r="O1852" s="128"/>
      <c r="P1852" s="126">
        <v>84</v>
      </c>
      <c r="Q1852" s="126"/>
      <c r="R1852" s="127"/>
      <c r="S1852" s="126"/>
      <c r="T1852" s="126"/>
      <c r="U1852" s="126"/>
      <c r="V1852" s="128"/>
      <c r="W1852" s="126"/>
      <c r="X1852" s="126"/>
      <c r="Y1852" s="127"/>
      <c r="Z1852" s="126"/>
      <c r="AA1852" s="126"/>
      <c r="AB1852" s="126"/>
      <c r="AC1852" s="127"/>
      <c r="AD1852" s="126"/>
      <c r="AE1852" s="126"/>
      <c r="AF1852" s="126"/>
      <c r="AG1852" s="126"/>
      <c r="AH1852" s="128"/>
    </row>
    <row r="1853" spans="6:34" x14ac:dyDescent="0.25">
      <c r="F1853" s="67">
        <f t="shared" si="29"/>
        <v>1847</v>
      </c>
      <c r="G1853" s="131"/>
      <c r="H1853" s="130"/>
      <c r="I1853" s="130"/>
      <c r="J1853" s="130"/>
      <c r="K1853" s="126"/>
      <c r="L1853" s="126"/>
      <c r="M1853" s="126"/>
      <c r="N1853" s="126"/>
      <c r="O1853" s="128"/>
      <c r="P1853" s="126">
        <v>84</v>
      </c>
      <c r="Q1853" s="126"/>
      <c r="R1853" s="127"/>
      <c r="S1853" s="126"/>
      <c r="T1853" s="126"/>
      <c r="U1853" s="126"/>
      <c r="V1853" s="128"/>
      <c r="W1853" s="126"/>
      <c r="X1853" s="126"/>
      <c r="Y1853" s="127"/>
      <c r="Z1853" s="126"/>
      <c r="AA1853" s="126"/>
      <c r="AB1853" s="126"/>
      <c r="AC1853" s="127"/>
      <c r="AD1853" s="126"/>
      <c r="AE1853" s="126"/>
      <c r="AF1853" s="126"/>
      <c r="AG1853" s="126"/>
      <c r="AH1853" s="128"/>
    </row>
    <row r="1854" spans="6:34" x14ac:dyDescent="0.25">
      <c r="F1854" s="67">
        <f t="shared" si="29"/>
        <v>1848</v>
      </c>
      <c r="G1854" s="131"/>
      <c r="H1854" s="130"/>
      <c r="I1854" s="130"/>
      <c r="J1854" s="130"/>
      <c r="K1854" s="126"/>
      <c r="L1854" s="126"/>
      <c r="M1854" s="126"/>
      <c r="N1854" s="126"/>
      <c r="O1854" s="128"/>
      <c r="P1854" s="126">
        <v>84</v>
      </c>
      <c r="Q1854" s="126"/>
      <c r="R1854" s="127"/>
      <c r="S1854" s="126"/>
      <c r="T1854" s="126"/>
      <c r="U1854" s="126"/>
      <c r="V1854" s="128"/>
      <c r="W1854" s="126"/>
      <c r="X1854" s="126"/>
      <c r="Y1854" s="127"/>
      <c r="Z1854" s="126"/>
      <c r="AA1854" s="126"/>
      <c r="AB1854" s="126"/>
      <c r="AC1854" s="127"/>
      <c r="AD1854" s="126"/>
      <c r="AE1854" s="126"/>
      <c r="AF1854" s="126"/>
      <c r="AG1854" s="126"/>
      <c r="AH1854" s="128"/>
    </row>
    <row r="1855" spans="6:34" x14ac:dyDescent="0.25">
      <c r="F1855" s="67">
        <f t="shared" si="29"/>
        <v>1849</v>
      </c>
      <c r="G1855" s="131"/>
      <c r="H1855" s="130"/>
      <c r="I1855" s="130"/>
      <c r="J1855" s="130"/>
      <c r="K1855" s="126"/>
      <c r="L1855" s="126"/>
      <c r="M1855" s="126"/>
      <c r="N1855" s="126"/>
      <c r="O1855" s="128"/>
      <c r="P1855" s="126">
        <v>83</v>
      </c>
      <c r="Q1855" s="126"/>
      <c r="R1855" s="127"/>
      <c r="S1855" s="126"/>
      <c r="T1855" s="126"/>
      <c r="U1855" s="126"/>
      <c r="V1855" s="128"/>
      <c r="W1855" s="126"/>
      <c r="X1855" s="126"/>
      <c r="Y1855" s="127"/>
      <c r="Z1855" s="126"/>
      <c r="AA1855" s="126"/>
      <c r="AB1855" s="126"/>
      <c r="AC1855" s="127"/>
      <c r="AD1855" s="126"/>
      <c r="AE1855" s="126"/>
      <c r="AF1855" s="126"/>
      <c r="AG1855" s="126"/>
      <c r="AH1855" s="128"/>
    </row>
    <row r="1856" spans="6:34" x14ac:dyDescent="0.25">
      <c r="F1856" s="67">
        <f t="shared" si="29"/>
        <v>1850</v>
      </c>
      <c r="G1856" s="131"/>
      <c r="H1856" s="130"/>
      <c r="I1856" s="130"/>
      <c r="J1856" s="130"/>
      <c r="K1856" s="126"/>
      <c r="L1856" s="126"/>
      <c r="M1856" s="126"/>
      <c r="N1856" s="126"/>
      <c r="O1856" s="128"/>
      <c r="P1856" s="126">
        <v>83</v>
      </c>
      <c r="Q1856" s="126"/>
      <c r="R1856" s="127"/>
      <c r="S1856" s="126"/>
      <c r="T1856" s="126"/>
      <c r="U1856" s="126"/>
      <c r="V1856" s="128"/>
      <c r="W1856" s="126"/>
      <c r="X1856" s="126"/>
      <c r="Y1856" s="127"/>
      <c r="Z1856" s="126"/>
      <c r="AA1856" s="126"/>
      <c r="AB1856" s="126"/>
      <c r="AC1856" s="127"/>
      <c r="AD1856" s="126"/>
      <c r="AE1856" s="126"/>
      <c r="AF1856" s="126"/>
      <c r="AG1856" s="126"/>
      <c r="AH1856" s="128"/>
    </row>
    <row r="1857" spans="6:34" x14ac:dyDescent="0.25">
      <c r="F1857" s="67">
        <f t="shared" si="29"/>
        <v>1851</v>
      </c>
      <c r="G1857" s="131"/>
      <c r="H1857" s="130"/>
      <c r="I1857" s="130"/>
      <c r="J1857" s="130"/>
      <c r="K1857" s="126"/>
      <c r="L1857" s="126"/>
      <c r="M1857" s="126"/>
      <c r="N1857" s="126"/>
      <c r="O1857" s="128"/>
      <c r="P1857" s="126">
        <v>83</v>
      </c>
      <c r="Q1857" s="126"/>
      <c r="R1857" s="127"/>
      <c r="S1857" s="126"/>
      <c r="T1857" s="126"/>
      <c r="U1857" s="126"/>
      <c r="V1857" s="128"/>
      <c r="W1857" s="126"/>
      <c r="X1857" s="126"/>
      <c r="Y1857" s="127"/>
      <c r="Z1857" s="126"/>
      <c r="AA1857" s="126"/>
      <c r="AB1857" s="126"/>
      <c r="AC1857" s="127"/>
      <c r="AD1857" s="126"/>
      <c r="AE1857" s="126"/>
      <c r="AF1857" s="126"/>
      <c r="AG1857" s="126"/>
      <c r="AH1857" s="128"/>
    </row>
    <row r="1858" spans="6:34" x14ac:dyDescent="0.25">
      <c r="F1858" s="67">
        <f t="shared" si="29"/>
        <v>1852</v>
      </c>
      <c r="G1858" s="131"/>
      <c r="H1858" s="130"/>
      <c r="I1858" s="130"/>
      <c r="J1858" s="130"/>
      <c r="K1858" s="126"/>
      <c r="L1858" s="126"/>
      <c r="M1858" s="126"/>
      <c r="N1858" s="126"/>
      <c r="O1858" s="128"/>
      <c r="P1858" s="126">
        <v>83</v>
      </c>
      <c r="Q1858" s="126"/>
      <c r="R1858" s="127"/>
      <c r="S1858" s="126"/>
      <c r="T1858" s="126"/>
      <c r="U1858" s="126"/>
      <c r="V1858" s="128"/>
      <c r="W1858" s="126"/>
      <c r="X1858" s="126"/>
      <c r="Y1858" s="127"/>
      <c r="Z1858" s="126"/>
      <c r="AA1858" s="126"/>
      <c r="AB1858" s="126"/>
      <c r="AC1858" s="127"/>
      <c r="AD1858" s="126"/>
      <c r="AE1858" s="126"/>
      <c r="AF1858" s="126"/>
      <c r="AG1858" s="126"/>
      <c r="AH1858" s="128"/>
    </row>
    <row r="1859" spans="6:34" x14ac:dyDescent="0.25">
      <c r="F1859" s="67">
        <f t="shared" si="29"/>
        <v>1853</v>
      </c>
      <c r="G1859" s="131"/>
      <c r="H1859" s="130"/>
      <c r="I1859" s="130"/>
      <c r="J1859" s="130"/>
      <c r="K1859" s="126"/>
      <c r="L1859" s="126"/>
      <c r="M1859" s="126"/>
      <c r="N1859" s="126"/>
      <c r="O1859" s="128"/>
      <c r="P1859" s="126">
        <v>83</v>
      </c>
      <c r="Q1859" s="126"/>
      <c r="R1859" s="127"/>
      <c r="S1859" s="126"/>
      <c r="T1859" s="126"/>
      <c r="U1859" s="126"/>
      <c r="V1859" s="128"/>
      <c r="W1859" s="126"/>
      <c r="X1859" s="126"/>
      <c r="Y1859" s="127"/>
      <c r="Z1859" s="126"/>
      <c r="AA1859" s="126"/>
      <c r="AB1859" s="126"/>
      <c r="AC1859" s="127"/>
      <c r="AD1859" s="126"/>
      <c r="AE1859" s="126"/>
      <c r="AF1859" s="126"/>
      <c r="AG1859" s="126"/>
      <c r="AH1859" s="128"/>
    </row>
    <row r="1860" spans="6:34" x14ac:dyDescent="0.25">
      <c r="F1860" s="67">
        <f t="shared" si="29"/>
        <v>1854</v>
      </c>
      <c r="G1860" s="131"/>
      <c r="H1860" s="130"/>
      <c r="I1860" s="130"/>
      <c r="J1860" s="130"/>
      <c r="K1860" s="126"/>
      <c r="L1860" s="126"/>
      <c r="M1860" s="126"/>
      <c r="N1860" s="126"/>
      <c r="O1860" s="128"/>
      <c r="P1860" s="126">
        <v>83</v>
      </c>
      <c r="Q1860" s="126"/>
      <c r="R1860" s="127"/>
      <c r="S1860" s="126"/>
      <c r="T1860" s="126"/>
      <c r="U1860" s="126"/>
      <c r="V1860" s="128"/>
      <c r="W1860" s="126"/>
      <c r="X1860" s="126"/>
      <c r="Y1860" s="127"/>
      <c r="Z1860" s="126"/>
      <c r="AA1860" s="126"/>
      <c r="AB1860" s="126"/>
      <c r="AC1860" s="127"/>
      <c r="AD1860" s="126"/>
      <c r="AE1860" s="126"/>
      <c r="AF1860" s="126"/>
      <c r="AG1860" s="126"/>
      <c r="AH1860" s="128"/>
    </row>
    <row r="1861" spans="6:34" x14ac:dyDescent="0.25">
      <c r="F1861" s="67">
        <f t="shared" si="29"/>
        <v>1855</v>
      </c>
      <c r="G1861" s="131"/>
      <c r="H1861" s="130"/>
      <c r="I1861" s="130"/>
      <c r="J1861" s="130"/>
      <c r="K1861" s="126"/>
      <c r="L1861" s="126"/>
      <c r="M1861" s="126"/>
      <c r="N1861" s="126"/>
      <c r="O1861" s="128"/>
      <c r="P1861" s="126">
        <v>83</v>
      </c>
      <c r="Q1861" s="126"/>
      <c r="R1861" s="127"/>
      <c r="S1861" s="126"/>
      <c r="T1861" s="126"/>
      <c r="U1861" s="126"/>
      <c r="V1861" s="128"/>
      <c r="W1861" s="126"/>
      <c r="X1861" s="126"/>
      <c r="Y1861" s="127"/>
      <c r="Z1861" s="126"/>
      <c r="AA1861" s="126"/>
      <c r="AB1861" s="126"/>
      <c r="AC1861" s="127"/>
      <c r="AD1861" s="126"/>
      <c r="AE1861" s="126"/>
      <c r="AF1861" s="126"/>
      <c r="AG1861" s="126"/>
      <c r="AH1861" s="128"/>
    </row>
    <row r="1862" spans="6:34" x14ac:dyDescent="0.25">
      <c r="F1862" s="67">
        <f t="shared" si="29"/>
        <v>1856</v>
      </c>
      <c r="G1862" s="131"/>
      <c r="H1862" s="130"/>
      <c r="I1862" s="130"/>
      <c r="J1862" s="130"/>
      <c r="K1862" s="126"/>
      <c r="L1862" s="126"/>
      <c r="M1862" s="126"/>
      <c r="N1862" s="126"/>
      <c r="O1862" s="128"/>
      <c r="P1862" s="126">
        <v>82</v>
      </c>
      <c r="Q1862" s="126"/>
      <c r="R1862" s="127"/>
      <c r="S1862" s="126"/>
      <c r="T1862" s="126"/>
      <c r="U1862" s="126"/>
      <c r="V1862" s="128"/>
      <c r="W1862" s="126"/>
      <c r="X1862" s="126"/>
      <c r="Y1862" s="127"/>
      <c r="Z1862" s="126"/>
      <c r="AA1862" s="126"/>
      <c r="AB1862" s="126"/>
      <c r="AC1862" s="127"/>
      <c r="AD1862" s="126"/>
      <c r="AE1862" s="126"/>
      <c r="AF1862" s="126"/>
      <c r="AG1862" s="126"/>
      <c r="AH1862" s="128"/>
    </row>
    <row r="1863" spans="6:34" x14ac:dyDescent="0.25">
      <c r="F1863" s="67">
        <f t="shared" si="29"/>
        <v>1857</v>
      </c>
      <c r="G1863" s="131"/>
      <c r="H1863" s="130"/>
      <c r="I1863" s="130"/>
      <c r="J1863" s="130"/>
      <c r="K1863" s="126"/>
      <c r="L1863" s="126"/>
      <c r="M1863" s="126"/>
      <c r="N1863" s="126"/>
      <c r="O1863" s="128"/>
      <c r="P1863" s="126">
        <v>82</v>
      </c>
      <c r="Q1863" s="126"/>
      <c r="R1863" s="127"/>
      <c r="S1863" s="126"/>
      <c r="T1863" s="126"/>
      <c r="U1863" s="126"/>
      <c r="V1863" s="128"/>
      <c r="W1863" s="126"/>
      <c r="X1863" s="126"/>
      <c r="Y1863" s="127"/>
      <c r="Z1863" s="126"/>
      <c r="AA1863" s="126"/>
      <c r="AB1863" s="126"/>
      <c r="AC1863" s="127"/>
      <c r="AD1863" s="126"/>
      <c r="AE1863" s="126"/>
      <c r="AF1863" s="126"/>
      <c r="AG1863" s="126"/>
      <c r="AH1863" s="128"/>
    </row>
    <row r="1864" spans="6:34" x14ac:dyDescent="0.25">
      <c r="F1864" s="67">
        <f t="shared" si="29"/>
        <v>1858</v>
      </c>
      <c r="G1864" s="131"/>
      <c r="H1864" s="130"/>
      <c r="I1864" s="130"/>
      <c r="J1864" s="130"/>
      <c r="K1864" s="126"/>
      <c r="L1864" s="126"/>
      <c r="M1864" s="126"/>
      <c r="N1864" s="126"/>
      <c r="O1864" s="128"/>
      <c r="P1864" s="126">
        <v>82</v>
      </c>
      <c r="Q1864" s="126"/>
      <c r="R1864" s="127"/>
      <c r="S1864" s="126"/>
      <c r="T1864" s="126"/>
      <c r="U1864" s="126"/>
      <c r="V1864" s="128"/>
      <c r="W1864" s="126"/>
      <c r="X1864" s="126"/>
      <c r="Y1864" s="127"/>
      <c r="Z1864" s="126"/>
      <c r="AA1864" s="126"/>
      <c r="AB1864" s="126"/>
      <c r="AC1864" s="127"/>
      <c r="AD1864" s="126"/>
      <c r="AE1864" s="126"/>
      <c r="AF1864" s="126"/>
      <c r="AG1864" s="126"/>
      <c r="AH1864" s="128"/>
    </row>
    <row r="1865" spans="6:34" x14ac:dyDescent="0.25">
      <c r="F1865" s="67">
        <f t="shared" si="29"/>
        <v>1859</v>
      </c>
      <c r="G1865" s="131"/>
      <c r="H1865" s="130"/>
      <c r="I1865" s="130"/>
      <c r="J1865" s="130"/>
      <c r="K1865" s="126"/>
      <c r="L1865" s="126"/>
      <c r="M1865" s="126"/>
      <c r="N1865" s="126"/>
      <c r="O1865" s="128"/>
      <c r="P1865" s="126">
        <v>82</v>
      </c>
      <c r="Q1865" s="126"/>
      <c r="R1865" s="127"/>
      <c r="S1865" s="126"/>
      <c r="T1865" s="126"/>
      <c r="U1865" s="126"/>
      <c r="V1865" s="128"/>
      <c r="W1865" s="126"/>
      <c r="X1865" s="126"/>
      <c r="Y1865" s="127"/>
      <c r="Z1865" s="126"/>
      <c r="AA1865" s="126"/>
      <c r="AB1865" s="126"/>
      <c r="AC1865" s="127"/>
      <c r="AD1865" s="126"/>
      <c r="AE1865" s="126"/>
      <c r="AF1865" s="126"/>
      <c r="AG1865" s="126"/>
      <c r="AH1865" s="128"/>
    </row>
    <row r="1866" spans="6:34" x14ac:dyDescent="0.25">
      <c r="F1866" s="67">
        <f t="shared" si="29"/>
        <v>1860</v>
      </c>
      <c r="G1866" s="131"/>
      <c r="H1866" s="130"/>
      <c r="I1866" s="130"/>
      <c r="J1866" s="130"/>
      <c r="K1866" s="126"/>
      <c r="L1866" s="126"/>
      <c r="M1866" s="126"/>
      <c r="N1866" s="126"/>
      <c r="O1866" s="128"/>
      <c r="P1866" s="126">
        <v>82</v>
      </c>
      <c r="Q1866" s="126"/>
      <c r="R1866" s="127"/>
      <c r="S1866" s="126"/>
      <c r="T1866" s="126"/>
      <c r="U1866" s="126"/>
      <c r="V1866" s="128"/>
      <c r="W1866" s="126"/>
      <c r="X1866" s="126"/>
      <c r="Y1866" s="127"/>
      <c r="Z1866" s="126"/>
      <c r="AA1866" s="126"/>
      <c r="AB1866" s="126"/>
      <c r="AC1866" s="127"/>
      <c r="AD1866" s="126"/>
      <c r="AE1866" s="126"/>
      <c r="AF1866" s="126"/>
      <c r="AG1866" s="126"/>
      <c r="AH1866" s="128"/>
    </row>
    <row r="1867" spans="6:34" x14ac:dyDescent="0.25">
      <c r="F1867" s="67">
        <f t="shared" si="29"/>
        <v>1861</v>
      </c>
      <c r="G1867" s="131"/>
      <c r="H1867" s="130"/>
      <c r="I1867" s="130"/>
      <c r="J1867" s="130"/>
      <c r="K1867" s="126"/>
      <c r="L1867" s="126"/>
      <c r="M1867" s="126"/>
      <c r="N1867" s="126"/>
      <c r="O1867" s="128"/>
      <c r="P1867" s="126">
        <v>82</v>
      </c>
      <c r="Q1867" s="126"/>
      <c r="R1867" s="127"/>
      <c r="S1867" s="126"/>
      <c r="T1867" s="126"/>
      <c r="U1867" s="126"/>
      <c r="V1867" s="128"/>
      <c r="W1867" s="126"/>
      <c r="X1867" s="126"/>
      <c r="Y1867" s="127"/>
      <c r="Z1867" s="126"/>
      <c r="AA1867" s="126"/>
      <c r="AB1867" s="126"/>
      <c r="AC1867" s="127"/>
      <c r="AD1867" s="126"/>
      <c r="AE1867" s="126"/>
      <c r="AF1867" s="126"/>
      <c r="AG1867" s="126"/>
      <c r="AH1867" s="128"/>
    </row>
    <row r="1868" spans="6:34" x14ac:dyDescent="0.25">
      <c r="F1868" s="67">
        <f t="shared" si="29"/>
        <v>1862</v>
      </c>
      <c r="G1868" s="131"/>
      <c r="H1868" s="130"/>
      <c r="I1868" s="130"/>
      <c r="J1868" s="130"/>
      <c r="K1868" s="126"/>
      <c r="L1868" s="126"/>
      <c r="M1868" s="126"/>
      <c r="N1868" s="126"/>
      <c r="O1868" s="128"/>
      <c r="P1868" s="126">
        <v>82</v>
      </c>
      <c r="Q1868" s="126"/>
      <c r="R1868" s="127"/>
      <c r="S1868" s="126"/>
      <c r="T1868" s="126"/>
      <c r="U1868" s="126"/>
      <c r="V1868" s="128"/>
      <c r="W1868" s="126"/>
      <c r="X1868" s="126"/>
      <c r="Y1868" s="127"/>
      <c r="Z1868" s="126"/>
      <c r="AA1868" s="126"/>
      <c r="AB1868" s="126"/>
      <c r="AC1868" s="127"/>
      <c r="AD1868" s="126"/>
      <c r="AE1868" s="126"/>
      <c r="AF1868" s="126"/>
      <c r="AG1868" s="126"/>
      <c r="AH1868" s="128"/>
    </row>
    <row r="1869" spans="6:34" x14ac:dyDescent="0.25">
      <c r="F1869" s="67">
        <f t="shared" si="29"/>
        <v>1863</v>
      </c>
      <c r="G1869" s="131"/>
      <c r="H1869" s="130"/>
      <c r="I1869" s="130"/>
      <c r="J1869" s="130"/>
      <c r="K1869" s="126"/>
      <c r="L1869" s="126"/>
      <c r="M1869" s="126"/>
      <c r="N1869" s="126"/>
      <c r="O1869" s="128"/>
      <c r="P1869" s="126">
        <v>82</v>
      </c>
      <c r="Q1869" s="126"/>
      <c r="R1869" s="127"/>
      <c r="S1869" s="126"/>
      <c r="T1869" s="126"/>
      <c r="U1869" s="126"/>
      <c r="V1869" s="128"/>
      <c r="W1869" s="126"/>
      <c r="X1869" s="126"/>
      <c r="Y1869" s="127"/>
      <c r="Z1869" s="126"/>
      <c r="AA1869" s="126"/>
      <c r="AB1869" s="126"/>
      <c r="AC1869" s="127"/>
      <c r="AD1869" s="126"/>
      <c r="AE1869" s="126"/>
      <c r="AF1869" s="126"/>
      <c r="AG1869" s="126"/>
      <c r="AH1869" s="128"/>
    </row>
    <row r="1870" spans="6:34" x14ac:dyDescent="0.25">
      <c r="F1870" s="67">
        <f t="shared" si="29"/>
        <v>1864</v>
      </c>
      <c r="G1870" s="131"/>
      <c r="H1870" s="130"/>
      <c r="I1870" s="130"/>
      <c r="J1870" s="130"/>
      <c r="K1870" s="126"/>
      <c r="L1870" s="126"/>
      <c r="M1870" s="126"/>
      <c r="N1870" s="126"/>
      <c r="O1870" s="128"/>
      <c r="P1870" s="126">
        <v>82</v>
      </c>
      <c r="Q1870" s="126"/>
      <c r="R1870" s="127"/>
      <c r="S1870" s="126"/>
      <c r="T1870" s="126"/>
      <c r="U1870" s="126"/>
      <c r="V1870" s="128"/>
      <c r="W1870" s="126"/>
      <c r="X1870" s="126"/>
      <c r="Y1870" s="127"/>
      <c r="Z1870" s="126"/>
      <c r="AA1870" s="126"/>
      <c r="AB1870" s="126"/>
      <c r="AC1870" s="127"/>
      <c r="AD1870" s="126"/>
      <c r="AE1870" s="126"/>
      <c r="AF1870" s="126"/>
      <c r="AG1870" s="126"/>
      <c r="AH1870" s="128"/>
    </row>
    <row r="1871" spans="6:34" x14ac:dyDescent="0.25">
      <c r="F1871" s="67">
        <f t="shared" si="29"/>
        <v>1865</v>
      </c>
      <c r="G1871" s="131"/>
      <c r="H1871" s="130"/>
      <c r="I1871" s="130"/>
      <c r="J1871" s="130"/>
      <c r="K1871" s="126"/>
      <c r="L1871" s="126"/>
      <c r="M1871" s="126"/>
      <c r="N1871" s="126"/>
      <c r="O1871" s="128"/>
      <c r="P1871" s="126">
        <v>82</v>
      </c>
      <c r="Q1871" s="126"/>
      <c r="R1871" s="127"/>
      <c r="S1871" s="126"/>
      <c r="T1871" s="126"/>
      <c r="U1871" s="126"/>
      <c r="V1871" s="128"/>
      <c r="W1871" s="126"/>
      <c r="X1871" s="126"/>
      <c r="Y1871" s="127"/>
      <c r="Z1871" s="126"/>
      <c r="AA1871" s="126"/>
      <c r="AB1871" s="126"/>
      <c r="AC1871" s="127"/>
      <c r="AD1871" s="126"/>
      <c r="AE1871" s="126"/>
      <c r="AF1871" s="126"/>
      <c r="AG1871" s="126"/>
      <c r="AH1871" s="128"/>
    </row>
    <row r="1872" spans="6:34" x14ac:dyDescent="0.25">
      <c r="F1872" s="67">
        <f t="shared" si="29"/>
        <v>1866</v>
      </c>
      <c r="G1872" s="131"/>
      <c r="H1872" s="130"/>
      <c r="I1872" s="130"/>
      <c r="J1872" s="130"/>
      <c r="K1872" s="126"/>
      <c r="L1872" s="126"/>
      <c r="M1872" s="126"/>
      <c r="N1872" s="126"/>
      <c r="O1872" s="128"/>
      <c r="P1872" s="126">
        <v>81</v>
      </c>
      <c r="Q1872" s="126"/>
      <c r="R1872" s="127"/>
      <c r="S1872" s="126"/>
      <c r="T1872" s="126"/>
      <c r="U1872" s="126"/>
      <c r="V1872" s="128"/>
      <c r="W1872" s="126"/>
      <c r="X1872" s="126"/>
      <c r="Y1872" s="127"/>
      <c r="Z1872" s="126"/>
      <c r="AA1872" s="126"/>
      <c r="AB1872" s="126"/>
      <c r="AC1872" s="127"/>
      <c r="AD1872" s="126"/>
      <c r="AE1872" s="126"/>
      <c r="AF1872" s="126"/>
      <c r="AG1872" s="126"/>
      <c r="AH1872" s="128"/>
    </row>
    <row r="1873" spans="6:34" x14ac:dyDescent="0.25">
      <c r="F1873" s="67">
        <f t="shared" si="29"/>
        <v>1867</v>
      </c>
      <c r="G1873" s="131"/>
      <c r="H1873" s="130"/>
      <c r="I1873" s="130"/>
      <c r="J1873" s="130"/>
      <c r="K1873" s="126"/>
      <c r="L1873" s="126"/>
      <c r="M1873" s="126"/>
      <c r="N1873" s="126"/>
      <c r="O1873" s="128"/>
      <c r="P1873" s="126">
        <v>81</v>
      </c>
      <c r="Q1873" s="126"/>
      <c r="R1873" s="127"/>
      <c r="S1873" s="126"/>
      <c r="T1873" s="126"/>
      <c r="U1873" s="126"/>
      <c r="V1873" s="128"/>
      <c r="W1873" s="126"/>
      <c r="X1873" s="126"/>
      <c r="Y1873" s="127"/>
      <c r="Z1873" s="126"/>
      <c r="AA1873" s="126"/>
      <c r="AB1873" s="126"/>
      <c r="AC1873" s="127"/>
      <c r="AD1873" s="126"/>
      <c r="AE1873" s="126"/>
      <c r="AF1873" s="126"/>
      <c r="AG1873" s="126"/>
      <c r="AH1873" s="128"/>
    </row>
    <row r="1874" spans="6:34" x14ac:dyDescent="0.25">
      <c r="F1874" s="67">
        <f t="shared" si="29"/>
        <v>1868</v>
      </c>
      <c r="G1874" s="131"/>
      <c r="H1874" s="130"/>
      <c r="I1874" s="130"/>
      <c r="J1874" s="130"/>
      <c r="K1874" s="126"/>
      <c r="L1874" s="126"/>
      <c r="M1874" s="126"/>
      <c r="N1874" s="126"/>
      <c r="O1874" s="128"/>
      <c r="P1874" s="126">
        <v>81</v>
      </c>
      <c r="Q1874" s="126"/>
      <c r="R1874" s="127"/>
      <c r="S1874" s="126"/>
      <c r="T1874" s="126"/>
      <c r="U1874" s="126"/>
      <c r="V1874" s="128"/>
      <c r="W1874" s="126"/>
      <c r="X1874" s="126"/>
      <c r="Y1874" s="127"/>
      <c r="Z1874" s="126"/>
      <c r="AA1874" s="126"/>
      <c r="AB1874" s="126"/>
      <c r="AC1874" s="127"/>
      <c r="AD1874" s="126"/>
      <c r="AE1874" s="126"/>
      <c r="AF1874" s="126"/>
      <c r="AG1874" s="126"/>
      <c r="AH1874" s="128"/>
    </row>
    <row r="1875" spans="6:34" x14ac:dyDescent="0.25">
      <c r="F1875" s="67">
        <f t="shared" si="29"/>
        <v>1869</v>
      </c>
      <c r="G1875" s="131"/>
      <c r="H1875" s="130"/>
      <c r="I1875" s="130"/>
      <c r="J1875" s="130"/>
      <c r="K1875" s="126"/>
      <c r="L1875" s="126"/>
      <c r="M1875" s="126"/>
      <c r="N1875" s="126"/>
      <c r="O1875" s="128"/>
      <c r="P1875" s="126">
        <v>81</v>
      </c>
      <c r="Q1875" s="126"/>
      <c r="R1875" s="127"/>
      <c r="S1875" s="126"/>
      <c r="T1875" s="126"/>
      <c r="U1875" s="126"/>
      <c r="V1875" s="128"/>
      <c r="W1875" s="126"/>
      <c r="X1875" s="126"/>
      <c r="Y1875" s="127"/>
      <c r="Z1875" s="126"/>
      <c r="AA1875" s="126"/>
      <c r="AB1875" s="126"/>
      <c r="AC1875" s="127"/>
      <c r="AD1875" s="126"/>
      <c r="AE1875" s="126"/>
      <c r="AF1875" s="126"/>
      <c r="AG1875" s="126"/>
      <c r="AH1875" s="128"/>
    </row>
    <row r="1876" spans="6:34" x14ac:dyDescent="0.25">
      <c r="F1876" s="67">
        <f t="shared" si="29"/>
        <v>1870</v>
      </c>
      <c r="G1876" s="131"/>
      <c r="H1876" s="130"/>
      <c r="I1876" s="130"/>
      <c r="J1876" s="130"/>
      <c r="K1876" s="126"/>
      <c r="L1876" s="126"/>
      <c r="M1876" s="126"/>
      <c r="N1876" s="126"/>
      <c r="O1876" s="128"/>
      <c r="P1876" s="126">
        <v>81</v>
      </c>
      <c r="Q1876" s="126"/>
      <c r="R1876" s="127"/>
      <c r="S1876" s="126"/>
      <c r="T1876" s="126"/>
      <c r="U1876" s="126"/>
      <c r="V1876" s="128"/>
      <c r="W1876" s="126"/>
      <c r="X1876" s="126"/>
      <c r="Y1876" s="127"/>
      <c r="Z1876" s="126"/>
      <c r="AA1876" s="126"/>
      <c r="AB1876" s="126"/>
      <c r="AC1876" s="127"/>
      <c r="AD1876" s="126"/>
      <c r="AE1876" s="126"/>
      <c r="AF1876" s="126"/>
      <c r="AG1876" s="126"/>
      <c r="AH1876" s="128"/>
    </row>
    <row r="1877" spans="6:34" x14ac:dyDescent="0.25">
      <c r="F1877" s="67">
        <f t="shared" si="29"/>
        <v>1871</v>
      </c>
      <c r="G1877" s="131"/>
      <c r="H1877" s="130"/>
      <c r="I1877" s="130"/>
      <c r="J1877" s="130"/>
      <c r="K1877" s="126"/>
      <c r="L1877" s="126"/>
      <c r="M1877" s="126"/>
      <c r="N1877" s="126"/>
      <c r="O1877" s="128"/>
      <c r="P1877" s="126">
        <v>81</v>
      </c>
      <c r="Q1877" s="126"/>
      <c r="R1877" s="127"/>
      <c r="S1877" s="126"/>
      <c r="T1877" s="126"/>
      <c r="U1877" s="126"/>
      <c r="V1877" s="128"/>
      <c r="W1877" s="126"/>
      <c r="X1877" s="126"/>
      <c r="Y1877" s="127"/>
      <c r="Z1877" s="126"/>
      <c r="AA1877" s="126"/>
      <c r="AB1877" s="126"/>
      <c r="AC1877" s="127"/>
      <c r="AD1877" s="126"/>
      <c r="AE1877" s="126"/>
      <c r="AF1877" s="126"/>
      <c r="AG1877" s="126"/>
      <c r="AH1877" s="128"/>
    </row>
    <row r="1878" spans="6:34" x14ac:dyDescent="0.25">
      <c r="F1878" s="67">
        <f t="shared" si="29"/>
        <v>1872</v>
      </c>
      <c r="G1878" s="131"/>
      <c r="H1878" s="130"/>
      <c r="I1878" s="130"/>
      <c r="J1878" s="130"/>
      <c r="K1878" s="126"/>
      <c r="L1878" s="126"/>
      <c r="M1878" s="126"/>
      <c r="N1878" s="126"/>
      <c r="O1878" s="128"/>
      <c r="P1878" s="126">
        <v>81</v>
      </c>
      <c r="Q1878" s="126"/>
      <c r="R1878" s="127"/>
      <c r="S1878" s="126"/>
      <c r="T1878" s="126"/>
      <c r="U1878" s="126"/>
      <c r="V1878" s="128"/>
      <c r="W1878" s="126"/>
      <c r="X1878" s="126"/>
      <c r="Y1878" s="127"/>
      <c r="Z1878" s="126"/>
      <c r="AA1878" s="126"/>
      <c r="AB1878" s="126"/>
      <c r="AC1878" s="127"/>
      <c r="AD1878" s="126"/>
      <c r="AE1878" s="126"/>
      <c r="AF1878" s="126"/>
      <c r="AG1878" s="126"/>
      <c r="AH1878" s="128"/>
    </row>
    <row r="1879" spans="6:34" x14ac:dyDescent="0.25">
      <c r="F1879" s="67">
        <f t="shared" si="29"/>
        <v>1873</v>
      </c>
      <c r="G1879" s="131"/>
      <c r="H1879" s="130"/>
      <c r="I1879" s="130"/>
      <c r="J1879" s="130"/>
      <c r="K1879" s="126"/>
      <c r="L1879" s="126"/>
      <c r="M1879" s="126"/>
      <c r="N1879" s="126"/>
      <c r="O1879" s="128"/>
      <c r="P1879" s="126">
        <v>80</v>
      </c>
      <c r="Q1879" s="126"/>
      <c r="R1879" s="127"/>
      <c r="S1879" s="126"/>
      <c r="T1879" s="126"/>
      <c r="U1879" s="126"/>
      <c r="V1879" s="128"/>
      <c r="W1879" s="126"/>
      <c r="X1879" s="126"/>
      <c r="Y1879" s="127"/>
      <c r="Z1879" s="126"/>
      <c r="AA1879" s="126"/>
      <c r="AB1879" s="126"/>
      <c r="AC1879" s="127"/>
      <c r="AD1879" s="126"/>
      <c r="AE1879" s="126"/>
      <c r="AF1879" s="126"/>
      <c r="AG1879" s="126"/>
      <c r="AH1879" s="128"/>
    </row>
    <row r="1880" spans="6:34" x14ac:dyDescent="0.25">
      <c r="F1880" s="67">
        <f t="shared" si="29"/>
        <v>1874</v>
      </c>
      <c r="G1880" s="131"/>
      <c r="H1880" s="130"/>
      <c r="I1880" s="130"/>
      <c r="J1880" s="130"/>
      <c r="K1880" s="126"/>
      <c r="L1880" s="126"/>
      <c r="M1880" s="126"/>
      <c r="N1880" s="126"/>
      <c r="O1880" s="128"/>
      <c r="P1880" s="126">
        <v>80</v>
      </c>
      <c r="Q1880" s="126"/>
      <c r="R1880" s="127"/>
      <c r="S1880" s="126"/>
      <c r="T1880" s="126"/>
      <c r="U1880" s="126"/>
      <c r="V1880" s="128"/>
      <c r="W1880" s="126"/>
      <c r="X1880" s="126"/>
      <c r="Y1880" s="127"/>
      <c r="Z1880" s="126"/>
      <c r="AA1880" s="126"/>
      <c r="AB1880" s="126"/>
      <c r="AC1880" s="127"/>
      <c r="AD1880" s="126"/>
      <c r="AE1880" s="126"/>
      <c r="AF1880" s="126"/>
      <c r="AG1880" s="126"/>
      <c r="AH1880" s="128"/>
    </row>
    <row r="1881" spans="6:34" x14ac:dyDescent="0.25">
      <c r="F1881" s="67">
        <f t="shared" si="29"/>
        <v>1875</v>
      </c>
      <c r="G1881" s="131"/>
      <c r="H1881" s="130"/>
      <c r="I1881" s="130"/>
      <c r="J1881" s="130"/>
      <c r="K1881" s="126"/>
      <c r="L1881" s="126"/>
      <c r="M1881" s="126"/>
      <c r="N1881" s="126"/>
      <c r="O1881" s="128"/>
      <c r="P1881" s="126">
        <v>80</v>
      </c>
      <c r="Q1881" s="126"/>
      <c r="R1881" s="127"/>
      <c r="S1881" s="126"/>
      <c r="T1881" s="126"/>
      <c r="U1881" s="126"/>
      <c r="V1881" s="128"/>
      <c r="W1881" s="126"/>
      <c r="X1881" s="126"/>
      <c r="Y1881" s="127"/>
      <c r="Z1881" s="126"/>
      <c r="AA1881" s="126"/>
      <c r="AB1881" s="126"/>
      <c r="AC1881" s="127"/>
      <c r="AD1881" s="126"/>
      <c r="AE1881" s="126"/>
      <c r="AF1881" s="126"/>
      <c r="AG1881" s="126"/>
      <c r="AH1881" s="128"/>
    </row>
    <row r="1882" spans="6:34" x14ac:dyDescent="0.25">
      <c r="F1882" s="67">
        <f t="shared" si="29"/>
        <v>1876</v>
      </c>
      <c r="G1882" s="131"/>
      <c r="H1882" s="130"/>
      <c r="I1882" s="130"/>
      <c r="J1882" s="130"/>
      <c r="K1882" s="126"/>
      <c r="L1882" s="126"/>
      <c r="M1882" s="126"/>
      <c r="N1882" s="126"/>
      <c r="O1882" s="128"/>
      <c r="P1882" s="126">
        <v>80</v>
      </c>
      <c r="Q1882" s="126"/>
      <c r="R1882" s="127"/>
      <c r="S1882" s="126"/>
      <c r="T1882" s="126"/>
      <c r="U1882" s="126"/>
      <c r="V1882" s="128"/>
      <c r="W1882" s="126"/>
      <c r="X1882" s="126"/>
      <c r="Y1882" s="127"/>
      <c r="Z1882" s="126"/>
      <c r="AA1882" s="126"/>
      <c r="AB1882" s="126"/>
      <c r="AC1882" s="127"/>
      <c r="AD1882" s="126"/>
      <c r="AE1882" s="126"/>
      <c r="AF1882" s="126"/>
      <c r="AG1882" s="126"/>
      <c r="AH1882" s="128"/>
    </row>
    <row r="1883" spans="6:34" x14ac:dyDescent="0.25">
      <c r="F1883" s="67">
        <f t="shared" si="29"/>
        <v>1877</v>
      </c>
      <c r="G1883" s="131"/>
      <c r="H1883" s="130"/>
      <c r="I1883" s="130"/>
      <c r="J1883" s="130"/>
      <c r="K1883" s="126"/>
      <c r="L1883" s="126"/>
      <c r="M1883" s="126"/>
      <c r="N1883" s="126"/>
      <c r="O1883" s="128"/>
      <c r="P1883" s="126">
        <v>80</v>
      </c>
      <c r="Q1883" s="126"/>
      <c r="R1883" s="127"/>
      <c r="S1883" s="126"/>
      <c r="T1883" s="126"/>
      <c r="U1883" s="126"/>
      <c r="V1883" s="128"/>
      <c r="W1883" s="126"/>
      <c r="X1883" s="126"/>
      <c r="Y1883" s="127"/>
      <c r="Z1883" s="126"/>
      <c r="AA1883" s="126"/>
      <c r="AB1883" s="126"/>
      <c r="AC1883" s="127"/>
      <c r="AD1883" s="126"/>
      <c r="AE1883" s="126"/>
      <c r="AF1883" s="126"/>
      <c r="AG1883" s="126"/>
      <c r="AH1883" s="128"/>
    </row>
    <row r="1884" spans="6:34" x14ac:dyDescent="0.25">
      <c r="F1884" s="67">
        <f t="shared" si="29"/>
        <v>1878</v>
      </c>
      <c r="G1884" s="131"/>
      <c r="H1884" s="130"/>
      <c r="I1884" s="130"/>
      <c r="J1884" s="130"/>
      <c r="K1884" s="126"/>
      <c r="L1884" s="126"/>
      <c r="M1884" s="126"/>
      <c r="N1884" s="126"/>
      <c r="O1884" s="128"/>
      <c r="P1884" s="126">
        <v>79</v>
      </c>
      <c r="Q1884" s="126"/>
      <c r="R1884" s="127"/>
      <c r="S1884" s="126"/>
      <c r="T1884" s="126"/>
      <c r="U1884" s="126"/>
      <c r="V1884" s="128"/>
      <c r="W1884" s="126"/>
      <c r="X1884" s="126"/>
      <c r="Y1884" s="127"/>
      <c r="Z1884" s="126"/>
      <c r="AA1884" s="126"/>
      <c r="AB1884" s="126"/>
      <c r="AC1884" s="127"/>
      <c r="AD1884" s="126"/>
      <c r="AE1884" s="126"/>
      <c r="AF1884" s="126"/>
      <c r="AG1884" s="126"/>
      <c r="AH1884" s="128"/>
    </row>
    <row r="1885" spans="6:34" x14ac:dyDescent="0.25">
      <c r="F1885" s="67">
        <f t="shared" si="29"/>
        <v>1879</v>
      </c>
      <c r="G1885" s="131"/>
      <c r="H1885" s="130"/>
      <c r="I1885" s="130"/>
      <c r="J1885" s="130"/>
      <c r="K1885" s="126"/>
      <c r="L1885" s="126"/>
      <c r="M1885" s="126"/>
      <c r="N1885" s="126"/>
      <c r="O1885" s="128"/>
      <c r="P1885" s="126">
        <v>79</v>
      </c>
      <c r="Q1885" s="126"/>
      <c r="R1885" s="127"/>
      <c r="S1885" s="126"/>
      <c r="T1885" s="126"/>
      <c r="U1885" s="126"/>
      <c r="V1885" s="128"/>
      <c r="W1885" s="126"/>
      <c r="X1885" s="126"/>
      <c r="Y1885" s="127"/>
      <c r="Z1885" s="126"/>
      <c r="AA1885" s="126"/>
      <c r="AB1885" s="126"/>
      <c r="AC1885" s="127"/>
      <c r="AD1885" s="126"/>
      <c r="AE1885" s="126"/>
      <c r="AF1885" s="126"/>
      <c r="AG1885" s="126"/>
      <c r="AH1885" s="128"/>
    </row>
    <row r="1886" spans="6:34" x14ac:dyDescent="0.25">
      <c r="F1886" s="67">
        <f t="shared" si="29"/>
        <v>1880</v>
      </c>
      <c r="G1886" s="131"/>
      <c r="H1886" s="130"/>
      <c r="I1886" s="130"/>
      <c r="J1886" s="130"/>
      <c r="K1886" s="126"/>
      <c r="L1886" s="126"/>
      <c r="M1886" s="126"/>
      <c r="N1886" s="126"/>
      <c r="O1886" s="128"/>
      <c r="P1886" s="126">
        <v>79</v>
      </c>
      <c r="Q1886" s="126"/>
      <c r="R1886" s="127"/>
      <c r="S1886" s="126"/>
      <c r="T1886" s="126"/>
      <c r="U1886" s="126"/>
      <c r="V1886" s="128"/>
      <c r="W1886" s="126"/>
      <c r="X1886" s="126"/>
      <c r="Y1886" s="127"/>
      <c r="Z1886" s="126"/>
      <c r="AA1886" s="126"/>
      <c r="AB1886" s="126"/>
      <c r="AC1886" s="127"/>
      <c r="AD1886" s="126"/>
      <c r="AE1886" s="126"/>
      <c r="AF1886" s="126"/>
      <c r="AG1886" s="126"/>
      <c r="AH1886" s="128"/>
    </row>
    <row r="1887" spans="6:34" x14ac:dyDescent="0.25">
      <c r="F1887" s="67">
        <f t="shared" si="29"/>
        <v>1881</v>
      </c>
      <c r="G1887" s="131"/>
      <c r="H1887" s="130"/>
      <c r="I1887" s="130"/>
      <c r="J1887" s="130"/>
      <c r="K1887" s="126"/>
      <c r="L1887" s="126"/>
      <c r="M1887" s="126"/>
      <c r="N1887" s="126"/>
      <c r="O1887" s="128"/>
      <c r="P1887" s="126">
        <v>79</v>
      </c>
      <c r="Q1887" s="126"/>
      <c r="R1887" s="127"/>
      <c r="S1887" s="126"/>
      <c r="T1887" s="126"/>
      <c r="U1887" s="126"/>
      <c r="V1887" s="128"/>
      <c r="W1887" s="126"/>
      <c r="X1887" s="126"/>
      <c r="Y1887" s="127"/>
      <c r="Z1887" s="126"/>
      <c r="AA1887" s="126"/>
      <c r="AB1887" s="126"/>
      <c r="AC1887" s="127"/>
      <c r="AD1887" s="126"/>
      <c r="AE1887" s="126"/>
      <c r="AF1887" s="126"/>
      <c r="AG1887" s="126"/>
      <c r="AH1887" s="128"/>
    </row>
    <row r="1888" spans="6:34" x14ac:dyDescent="0.25">
      <c r="F1888" s="67">
        <f t="shared" si="29"/>
        <v>1882</v>
      </c>
      <c r="G1888" s="131"/>
      <c r="H1888" s="130"/>
      <c r="I1888" s="130"/>
      <c r="J1888" s="130"/>
      <c r="K1888" s="126"/>
      <c r="L1888" s="126"/>
      <c r="M1888" s="126"/>
      <c r="N1888" s="126"/>
      <c r="O1888" s="128"/>
      <c r="P1888" s="126">
        <v>79</v>
      </c>
      <c r="Q1888" s="126"/>
      <c r="R1888" s="127"/>
      <c r="S1888" s="126"/>
      <c r="T1888" s="126"/>
      <c r="U1888" s="126"/>
      <c r="V1888" s="128"/>
      <c r="W1888" s="126"/>
      <c r="X1888" s="126"/>
      <c r="Y1888" s="127"/>
      <c r="Z1888" s="126"/>
      <c r="AA1888" s="126"/>
      <c r="AB1888" s="126"/>
      <c r="AC1888" s="127"/>
      <c r="AD1888" s="126"/>
      <c r="AE1888" s="126"/>
      <c r="AF1888" s="126"/>
      <c r="AG1888" s="126"/>
      <c r="AH1888" s="128"/>
    </row>
    <row r="1889" spans="6:34" x14ac:dyDescent="0.25">
      <c r="F1889" s="67">
        <f t="shared" si="29"/>
        <v>1883</v>
      </c>
      <c r="G1889" s="131"/>
      <c r="H1889" s="130"/>
      <c r="I1889" s="130"/>
      <c r="J1889" s="130"/>
      <c r="K1889" s="126"/>
      <c r="L1889" s="126"/>
      <c r="M1889" s="126"/>
      <c r="N1889" s="126"/>
      <c r="O1889" s="128"/>
      <c r="P1889" s="126">
        <v>79</v>
      </c>
      <c r="Q1889" s="126"/>
      <c r="R1889" s="127"/>
      <c r="S1889" s="126"/>
      <c r="T1889" s="126"/>
      <c r="U1889" s="126"/>
      <c r="V1889" s="128"/>
      <c r="W1889" s="126"/>
      <c r="X1889" s="126"/>
      <c r="Y1889" s="127"/>
      <c r="Z1889" s="126"/>
      <c r="AA1889" s="126"/>
      <c r="AB1889" s="126"/>
      <c r="AC1889" s="127"/>
      <c r="AD1889" s="126"/>
      <c r="AE1889" s="126"/>
      <c r="AF1889" s="126"/>
      <c r="AG1889" s="126"/>
      <c r="AH1889" s="128"/>
    </row>
    <row r="1890" spans="6:34" x14ac:dyDescent="0.25">
      <c r="F1890" s="67">
        <f t="shared" si="29"/>
        <v>1884</v>
      </c>
      <c r="G1890" s="131"/>
      <c r="H1890" s="130"/>
      <c r="I1890" s="130"/>
      <c r="J1890" s="130"/>
      <c r="K1890" s="126"/>
      <c r="L1890" s="126"/>
      <c r="M1890" s="126"/>
      <c r="N1890" s="126"/>
      <c r="O1890" s="128"/>
      <c r="P1890" s="126">
        <v>79</v>
      </c>
      <c r="Q1890" s="126"/>
      <c r="R1890" s="127"/>
      <c r="S1890" s="126"/>
      <c r="T1890" s="126"/>
      <c r="U1890" s="126"/>
      <c r="V1890" s="128"/>
      <c r="W1890" s="126"/>
      <c r="X1890" s="126"/>
      <c r="Y1890" s="127"/>
      <c r="Z1890" s="126"/>
      <c r="AA1890" s="126"/>
      <c r="AB1890" s="126"/>
      <c r="AC1890" s="127"/>
      <c r="AD1890" s="126"/>
      <c r="AE1890" s="126"/>
      <c r="AF1890" s="126"/>
      <c r="AG1890" s="126"/>
      <c r="AH1890" s="128"/>
    </row>
    <row r="1891" spans="6:34" x14ac:dyDescent="0.25">
      <c r="F1891" s="67">
        <f t="shared" ref="F1891:F1954" si="30">F1890+1</f>
        <v>1885</v>
      </c>
      <c r="G1891" s="131"/>
      <c r="H1891" s="130"/>
      <c r="I1891" s="130"/>
      <c r="J1891" s="130"/>
      <c r="K1891" s="126"/>
      <c r="L1891" s="126"/>
      <c r="M1891" s="126"/>
      <c r="N1891" s="126"/>
      <c r="O1891" s="128"/>
      <c r="P1891" s="126">
        <v>78</v>
      </c>
      <c r="Q1891" s="126"/>
      <c r="R1891" s="127"/>
      <c r="S1891" s="126"/>
      <c r="T1891" s="126"/>
      <c r="U1891" s="126"/>
      <c r="V1891" s="128"/>
      <c r="W1891" s="126"/>
      <c r="X1891" s="126"/>
      <c r="Y1891" s="127"/>
      <c r="Z1891" s="126"/>
      <c r="AA1891" s="126"/>
      <c r="AB1891" s="126"/>
      <c r="AC1891" s="127"/>
      <c r="AD1891" s="126"/>
      <c r="AE1891" s="126"/>
      <c r="AF1891" s="126"/>
      <c r="AG1891" s="126"/>
      <c r="AH1891" s="128"/>
    </row>
    <row r="1892" spans="6:34" x14ac:dyDescent="0.25">
      <c r="F1892" s="67">
        <f t="shared" si="30"/>
        <v>1886</v>
      </c>
      <c r="G1892" s="131"/>
      <c r="H1892" s="130"/>
      <c r="I1892" s="130"/>
      <c r="J1892" s="130"/>
      <c r="K1892" s="126"/>
      <c r="L1892" s="126"/>
      <c r="M1892" s="126"/>
      <c r="N1892" s="126"/>
      <c r="O1892" s="128"/>
      <c r="P1892" s="126">
        <v>78</v>
      </c>
      <c r="Q1892" s="126"/>
      <c r="R1892" s="127"/>
      <c r="S1892" s="126"/>
      <c r="T1892" s="126"/>
      <c r="U1892" s="126"/>
      <c r="V1892" s="128"/>
      <c r="W1892" s="126"/>
      <c r="X1892" s="126"/>
      <c r="Y1892" s="127"/>
      <c r="Z1892" s="126"/>
      <c r="AA1892" s="126"/>
      <c r="AB1892" s="126"/>
      <c r="AC1892" s="127"/>
      <c r="AD1892" s="126"/>
      <c r="AE1892" s="126"/>
      <c r="AF1892" s="126"/>
      <c r="AG1892" s="126"/>
      <c r="AH1892" s="128"/>
    </row>
    <row r="1893" spans="6:34" x14ac:dyDescent="0.25">
      <c r="F1893" s="67">
        <f t="shared" si="30"/>
        <v>1887</v>
      </c>
      <c r="G1893" s="131"/>
      <c r="H1893" s="130"/>
      <c r="I1893" s="130"/>
      <c r="J1893" s="130"/>
      <c r="K1893" s="126"/>
      <c r="L1893" s="126"/>
      <c r="M1893" s="126"/>
      <c r="N1893" s="126"/>
      <c r="O1893" s="128"/>
      <c r="P1893" s="126">
        <v>78</v>
      </c>
      <c r="Q1893" s="126"/>
      <c r="R1893" s="127"/>
      <c r="S1893" s="126"/>
      <c r="T1893" s="126"/>
      <c r="U1893" s="126"/>
      <c r="V1893" s="128"/>
      <c r="W1893" s="126"/>
      <c r="X1893" s="126"/>
      <c r="Y1893" s="127"/>
      <c r="Z1893" s="126"/>
      <c r="AA1893" s="126"/>
      <c r="AB1893" s="126"/>
      <c r="AC1893" s="127"/>
      <c r="AD1893" s="126"/>
      <c r="AE1893" s="126"/>
      <c r="AF1893" s="126"/>
      <c r="AG1893" s="126"/>
      <c r="AH1893" s="128"/>
    </row>
    <row r="1894" spans="6:34" x14ac:dyDescent="0.25">
      <c r="F1894" s="67">
        <f t="shared" si="30"/>
        <v>1888</v>
      </c>
      <c r="G1894" s="131"/>
      <c r="H1894" s="130"/>
      <c r="I1894" s="130"/>
      <c r="J1894" s="130"/>
      <c r="K1894" s="126"/>
      <c r="L1894" s="126"/>
      <c r="M1894" s="126"/>
      <c r="N1894" s="126"/>
      <c r="O1894" s="128"/>
      <c r="P1894" s="126">
        <v>78</v>
      </c>
      <c r="Q1894" s="126"/>
      <c r="R1894" s="127"/>
      <c r="S1894" s="126"/>
      <c r="T1894" s="126"/>
      <c r="U1894" s="126"/>
      <c r="V1894" s="128"/>
      <c r="W1894" s="126"/>
      <c r="X1894" s="126"/>
      <c r="Y1894" s="127"/>
      <c r="Z1894" s="126"/>
      <c r="AA1894" s="126"/>
      <c r="AB1894" s="126"/>
      <c r="AC1894" s="127"/>
      <c r="AD1894" s="126"/>
      <c r="AE1894" s="126"/>
      <c r="AF1894" s="126"/>
      <c r="AG1894" s="126"/>
      <c r="AH1894" s="128"/>
    </row>
    <row r="1895" spans="6:34" x14ac:dyDescent="0.25">
      <c r="F1895" s="67">
        <f t="shared" si="30"/>
        <v>1889</v>
      </c>
      <c r="G1895" s="131"/>
      <c r="H1895" s="130"/>
      <c r="I1895" s="130"/>
      <c r="J1895" s="130"/>
      <c r="K1895" s="126"/>
      <c r="L1895" s="126"/>
      <c r="M1895" s="126"/>
      <c r="N1895" s="126"/>
      <c r="O1895" s="128"/>
      <c r="P1895" s="126">
        <v>78</v>
      </c>
      <c r="Q1895" s="126"/>
      <c r="R1895" s="127"/>
      <c r="S1895" s="126"/>
      <c r="T1895" s="126"/>
      <c r="U1895" s="126"/>
      <c r="V1895" s="128"/>
      <c r="W1895" s="126"/>
      <c r="X1895" s="126"/>
      <c r="Y1895" s="127"/>
      <c r="Z1895" s="126"/>
      <c r="AA1895" s="126"/>
      <c r="AB1895" s="126"/>
      <c r="AC1895" s="127"/>
      <c r="AD1895" s="126"/>
      <c r="AE1895" s="126"/>
      <c r="AF1895" s="126"/>
      <c r="AG1895" s="126"/>
      <c r="AH1895" s="128"/>
    </row>
    <row r="1896" spans="6:34" x14ac:dyDescent="0.25">
      <c r="F1896" s="67">
        <f t="shared" si="30"/>
        <v>1890</v>
      </c>
      <c r="G1896" s="131"/>
      <c r="H1896" s="130"/>
      <c r="I1896" s="130"/>
      <c r="J1896" s="130"/>
      <c r="K1896" s="126"/>
      <c r="L1896" s="126"/>
      <c r="M1896" s="126"/>
      <c r="N1896" s="126"/>
      <c r="O1896" s="128"/>
      <c r="P1896" s="126">
        <v>77</v>
      </c>
      <c r="Q1896" s="126"/>
      <c r="R1896" s="127"/>
      <c r="S1896" s="126"/>
      <c r="T1896" s="126"/>
      <c r="U1896" s="126"/>
      <c r="V1896" s="128"/>
      <c r="W1896" s="126"/>
      <c r="X1896" s="126"/>
      <c r="Y1896" s="127"/>
      <c r="Z1896" s="126"/>
      <c r="AA1896" s="126"/>
      <c r="AB1896" s="126"/>
      <c r="AC1896" s="127"/>
      <c r="AD1896" s="126"/>
      <c r="AE1896" s="126"/>
      <c r="AF1896" s="126"/>
      <c r="AG1896" s="126"/>
      <c r="AH1896" s="128"/>
    </row>
    <row r="1897" spans="6:34" x14ac:dyDescent="0.25">
      <c r="F1897" s="67">
        <f t="shared" si="30"/>
        <v>1891</v>
      </c>
      <c r="G1897" s="131"/>
      <c r="H1897" s="130"/>
      <c r="I1897" s="130"/>
      <c r="J1897" s="130"/>
      <c r="K1897" s="126"/>
      <c r="L1897" s="126"/>
      <c r="M1897" s="126"/>
      <c r="N1897" s="126"/>
      <c r="O1897" s="128"/>
      <c r="P1897" s="126">
        <v>77</v>
      </c>
      <c r="Q1897" s="126"/>
      <c r="R1897" s="127"/>
      <c r="S1897" s="126"/>
      <c r="T1897" s="126"/>
      <c r="U1897" s="126"/>
      <c r="V1897" s="128"/>
      <c r="W1897" s="126"/>
      <c r="X1897" s="126"/>
      <c r="Y1897" s="127"/>
      <c r="Z1897" s="126"/>
      <c r="AA1897" s="126"/>
      <c r="AB1897" s="126"/>
      <c r="AC1897" s="127"/>
      <c r="AD1897" s="126"/>
      <c r="AE1897" s="126"/>
      <c r="AF1897" s="126"/>
      <c r="AG1897" s="126"/>
      <c r="AH1897" s="128"/>
    </row>
    <row r="1898" spans="6:34" x14ac:dyDescent="0.25">
      <c r="F1898" s="67">
        <f t="shared" si="30"/>
        <v>1892</v>
      </c>
      <c r="G1898" s="131"/>
      <c r="H1898" s="130"/>
      <c r="I1898" s="130"/>
      <c r="J1898" s="130"/>
      <c r="K1898" s="126"/>
      <c r="L1898" s="126"/>
      <c r="M1898" s="126"/>
      <c r="N1898" s="126"/>
      <c r="O1898" s="128"/>
      <c r="P1898" s="126">
        <v>77</v>
      </c>
      <c r="Q1898" s="126"/>
      <c r="R1898" s="127"/>
      <c r="S1898" s="126"/>
      <c r="T1898" s="126"/>
      <c r="U1898" s="126"/>
      <c r="V1898" s="128"/>
      <c r="W1898" s="126"/>
      <c r="X1898" s="126"/>
      <c r="Y1898" s="127"/>
      <c r="Z1898" s="126"/>
      <c r="AA1898" s="126"/>
      <c r="AB1898" s="126"/>
      <c r="AC1898" s="127"/>
      <c r="AD1898" s="126"/>
      <c r="AE1898" s="126"/>
      <c r="AF1898" s="126"/>
      <c r="AG1898" s="126"/>
      <c r="AH1898" s="128"/>
    </row>
    <row r="1899" spans="6:34" x14ac:dyDescent="0.25">
      <c r="F1899" s="67">
        <f t="shared" si="30"/>
        <v>1893</v>
      </c>
      <c r="G1899" s="131"/>
      <c r="H1899" s="130"/>
      <c r="I1899" s="130"/>
      <c r="J1899" s="130"/>
      <c r="K1899" s="126"/>
      <c r="L1899" s="126"/>
      <c r="M1899" s="126"/>
      <c r="N1899" s="126"/>
      <c r="O1899" s="128"/>
      <c r="P1899" s="126">
        <v>77</v>
      </c>
      <c r="Q1899" s="126"/>
      <c r="R1899" s="127"/>
      <c r="S1899" s="126"/>
      <c r="T1899" s="126"/>
      <c r="U1899" s="126"/>
      <c r="V1899" s="128"/>
      <c r="W1899" s="126"/>
      <c r="X1899" s="126"/>
      <c r="Y1899" s="127"/>
      <c r="Z1899" s="126"/>
      <c r="AA1899" s="126"/>
      <c r="AB1899" s="126"/>
      <c r="AC1899" s="127"/>
      <c r="AD1899" s="126"/>
      <c r="AE1899" s="126"/>
      <c r="AF1899" s="126"/>
      <c r="AG1899" s="126"/>
      <c r="AH1899" s="128"/>
    </row>
    <row r="1900" spans="6:34" x14ac:dyDescent="0.25">
      <c r="F1900" s="67">
        <f t="shared" si="30"/>
        <v>1894</v>
      </c>
      <c r="G1900" s="131"/>
      <c r="H1900" s="130"/>
      <c r="I1900" s="130"/>
      <c r="J1900" s="130"/>
      <c r="K1900" s="126"/>
      <c r="L1900" s="126"/>
      <c r="M1900" s="126"/>
      <c r="N1900" s="126"/>
      <c r="O1900" s="128"/>
      <c r="P1900" s="126">
        <v>77</v>
      </c>
      <c r="Q1900" s="126"/>
      <c r="R1900" s="127"/>
      <c r="S1900" s="126"/>
      <c r="T1900" s="126"/>
      <c r="U1900" s="126"/>
      <c r="V1900" s="128"/>
      <c r="W1900" s="126"/>
      <c r="X1900" s="126"/>
      <c r="Y1900" s="127"/>
      <c r="Z1900" s="126"/>
      <c r="AA1900" s="126"/>
      <c r="AB1900" s="126"/>
      <c r="AC1900" s="127"/>
      <c r="AD1900" s="126"/>
      <c r="AE1900" s="126"/>
      <c r="AF1900" s="126"/>
      <c r="AG1900" s="126"/>
      <c r="AH1900" s="128"/>
    </row>
    <row r="1901" spans="6:34" x14ac:dyDescent="0.25">
      <c r="F1901" s="67">
        <f t="shared" si="30"/>
        <v>1895</v>
      </c>
      <c r="G1901" s="131"/>
      <c r="H1901" s="130"/>
      <c r="I1901" s="130"/>
      <c r="J1901" s="130"/>
      <c r="K1901" s="126"/>
      <c r="L1901" s="126"/>
      <c r="M1901" s="126"/>
      <c r="N1901" s="126"/>
      <c r="O1901" s="128"/>
      <c r="P1901" s="126">
        <v>77</v>
      </c>
      <c r="Q1901" s="126"/>
      <c r="R1901" s="127"/>
      <c r="S1901" s="126"/>
      <c r="T1901" s="126"/>
      <c r="U1901" s="126"/>
      <c r="V1901" s="128"/>
      <c r="W1901" s="126"/>
      <c r="X1901" s="126"/>
      <c r="Y1901" s="127"/>
      <c r="Z1901" s="126"/>
      <c r="AA1901" s="126"/>
      <c r="AB1901" s="126"/>
      <c r="AC1901" s="127"/>
      <c r="AD1901" s="126"/>
      <c r="AE1901" s="126"/>
      <c r="AF1901" s="126"/>
      <c r="AG1901" s="126"/>
      <c r="AH1901" s="128"/>
    </row>
    <row r="1902" spans="6:34" x14ac:dyDescent="0.25">
      <c r="F1902" s="67">
        <f t="shared" si="30"/>
        <v>1896</v>
      </c>
      <c r="G1902" s="131"/>
      <c r="H1902" s="130"/>
      <c r="I1902" s="130"/>
      <c r="J1902" s="130"/>
      <c r="K1902" s="126"/>
      <c r="L1902" s="126"/>
      <c r="M1902" s="126"/>
      <c r="N1902" s="126"/>
      <c r="O1902" s="128"/>
      <c r="P1902" s="126">
        <v>77</v>
      </c>
      <c r="Q1902" s="126"/>
      <c r="R1902" s="127"/>
      <c r="S1902" s="126"/>
      <c r="T1902" s="126"/>
      <c r="U1902" s="126"/>
      <c r="V1902" s="128"/>
      <c r="W1902" s="126"/>
      <c r="X1902" s="126"/>
      <c r="Y1902" s="127"/>
      <c r="Z1902" s="126"/>
      <c r="AA1902" s="126"/>
      <c r="AB1902" s="126"/>
      <c r="AC1902" s="127"/>
      <c r="AD1902" s="126"/>
      <c r="AE1902" s="126"/>
      <c r="AF1902" s="126"/>
      <c r="AG1902" s="126"/>
      <c r="AH1902" s="128"/>
    </row>
    <row r="1903" spans="6:34" x14ac:dyDescent="0.25">
      <c r="F1903" s="67">
        <f t="shared" si="30"/>
        <v>1897</v>
      </c>
      <c r="G1903" s="131"/>
      <c r="H1903" s="130"/>
      <c r="I1903" s="130"/>
      <c r="J1903" s="130"/>
      <c r="K1903" s="126"/>
      <c r="L1903" s="126"/>
      <c r="M1903" s="126"/>
      <c r="N1903" s="126"/>
      <c r="O1903" s="128"/>
      <c r="P1903" s="126">
        <v>77</v>
      </c>
      <c r="Q1903" s="126"/>
      <c r="R1903" s="127"/>
      <c r="S1903" s="126"/>
      <c r="T1903" s="126"/>
      <c r="U1903" s="126"/>
      <c r="V1903" s="128"/>
      <c r="W1903" s="126"/>
      <c r="X1903" s="126"/>
      <c r="Y1903" s="127"/>
      <c r="Z1903" s="126"/>
      <c r="AA1903" s="126"/>
      <c r="AB1903" s="126"/>
      <c r="AC1903" s="127"/>
      <c r="AD1903" s="126"/>
      <c r="AE1903" s="126"/>
      <c r="AF1903" s="126"/>
      <c r="AG1903" s="126"/>
      <c r="AH1903" s="128"/>
    </row>
    <row r="1904" spans="6:34" x14ac:dyDescent="0.25">
      <c r="F1904" s="67">
        <f t="shared" si="30"/>
        <v>1898</v>
      </c>
      <c r="G1904" s="131"/>
      <c r="H1904" s="130"/>
      <c r="I1904" s="130"/>
      <c r="J1904" s="130"/>
      <c r="K1904" s="126"/>
      <c r="L1904" s="126"/>
      <c r="M1904" s="126"/>
      <c r="N1904" s="126"/>
      <c r="O1904" s="128"/>
      <c r="P1904" s="126">
        <v>76</v>
      </c>
      <c r="Q1904" s="126"/>
      <c r="R1904" s="127"/>
      <c r="S1904" s="126"/>
      <c r="T1904" s="126"/>
      <c r="U1904" s="126"/>
      <c r="V1904" s="128"/>
      <c r="W1904" s="126"/>
      <c r="X1904" s="126"/>
      <c r="Y1904" s="127"/>
      <c r="Z1904" s="126"/>
      <c r="AA1904" s="126"/>
      <c r="AB1904" s="126"/>
      <c r="AC1904" s="127"/>
      <c r="AD1904" s="126"/>
      <c r="AE1904" s="126"/>
      <c r="AF1904" s="126"/>
      <c r="AG1904" s="126"/>
      <c r="AH1904" s="128"/>
    </row>
    <row r="1905" spans="6:34" x14ac:dyDescent="0.25">
      <c r="F1905" s="67">
        <f t="shared" si="30"/>
        <v>1899</v>
      </c>
      <c r="G1905" s="131"/>
      <c r="H1905" s="130"/>
      <c r="I1905" s="130"/>
      <c r="J1905" s="130"/>
      <c r="K1905" s="126"/>
      <c r="L1905" s="126"/>
      <c r="M1905" s="126"/>
      <c r="N1905" s="126"/>
      <c r="O1905" s="128"/>
      <c r="P1905" s="126">
        <v>76</v>
      </c>
      <c r="Q1905" s="126"/>
      <c r="R1905" s="127"/>
      <c r="S1905" s="126"/>
      <c r="T1905" s="126"/>
      <c r="U1905" s="126"/>
      <c r="V1905" s="128"/>
      <c r="W1905" s="126"/>
      <c r="X1905" s="126"/>
      <c r="Y1905" s="127"/>
      <c r="Z1905" s="126"/>
      <c r="AA1905" s="126"/>
      <c r="AB1905" s="126"/>
      <c r="AC1905" s="127"/>
      <c r="AD1905" s="126"/>
      <c r="AE1905" s="126"/>
      <c r="AF1905" s="126"/>
      <c r="AG1905" s="126"/>
      <c r="AH1905" s="128"/>
    </row>
    <row r="1906" spans="6:34" x14ac:dyDescent="0.25">
      <c r="F1906" s="67">
        <f t="shared" si="30"/>
        <v>1900</v>
      </c>
      <c r="G1906" s="131"/>
      <c r="H1906" s="130"/>
      <c r="I1906" s="130"/>
      <c r="J1906" s="130"/>
      <c r="K1906" s="126"/>
      <c r="L1906" s="126"/>
      <c r="M1906" s="126"/>
      <c r="N1906" s="126"/>
      <c r="O1906" s="128"/>
      <c r="P1906" s="126">
        <v>76</v>
      </c>
      <c r="Q1906" s="126"/>
      <c r="R1906" s="127"/>
      <c r="S1906" s="126"/>
      <c r="T1906" s="126"/>
      <c r="U1906" s="126"/>
      <c r="V1906" s="128"/>
      <c r="W1906" s="126"/>
      <c r="X1906" s="126"/>
      <c r="Y1906" s="127"/>
      <c r="Z1906" s="126"/>
      <c r="AA1906" s="126"/>
      <c r="AB1906" s="126"/>
      <c r="AC1906" s="127"/>
      <c r="AD1906" s="126"/>
      <c r="AE1906" s="126"/>
      <c r="AF1906" s="126"/>
      <c r="AG1906" s="126"/>
      <c r="AH1906" s="128"/>
    </row>
    <row r="1907" spans="6:34" x14ac:dyDescent="0.25">
      <c r="F1907" s="67">
        <f t="shared" si="30"/>
        <v>1901</v>
      </c>
      <c r="G1907" s="131"/>
      <c r="H1907" s="130"/>
      <c r="I1907" s="130"/>
      <c r="J1907" s="130"/>
      <c r="K1907" s="126"/>
      <c r="L1907" s="126"/>
      <c r="M1907" s="126"/>
      <c r="N1907" s="126"/>
      <c r="O1907" s="128"/>
      <c r="P1907" s="126">
        <v>76</v>
      </c>
      <c r="Q1907" s="126"/>
      <c r="R1907" s="127"/>
      <c r="S1907" s="126"/>
      <c r="T1907" s="126"/>
      <c r="U1907" s="126"/>
      <c r="V1907" s="128"/>
      <c r="W1907" s="126"/>
      <c r="X1907" s="126"/>
      <c r="Y1907" s="127"/>
      <c r="Z1907" s="126"/>
      <c r="AA1907" s="126"/>
      <c r="AB1907" s="126"/>
      <c r="AC1907" s="127"/>
      <c r="AD1907" s="126"/>
      <c r="AE1907" s="126"/>
      <c r="AF1907" s="126"/>
      <c r="AG1907" s="126"/>
      <c r="AH1907" s="128"/>
    </row>
    <row r="1908" spans="6:34" x14ac:dyDescent="0.25">
      <c r="F1908" s="67">
        <f t="shared" si="30"/>
        <v>1902</v>
      </c>
      <c r="G1908" s="131"/>
      <c r="H1908" s="130"/>
      <c r="I1908" s="130"/>
      <c r="J1908" s="130"/>
      <c r="K1908" s="126"/>
      <c r="L1908" s="126"/>
      <c r="M1908" s="126"/>
      <c r="N1908" s="126"/>
      <c r="O1908" s="128"/>
      <c r="P1908" s="126">
        <v>76</v>
      </c>
      <c r="Q1908" s="126"/>
      <c r="R1908" s="127"/>
      <c r="S1908" s="126"/>
      <c r="T1908" s="126"/>
      <c r="U1908" s="126"/>
      <c r="V1908" s="128"/>
      <c r="W1908" s="126"/>
      <c r="X1908" s="126"/>
      <c r="Y1908" s="127"/>
      <c r="Z1908" s="126"/>
      <c r="AA1908" s="126"/>
      <c r="AB1908" s="126"/>
      <c r="AC1908" s="127"/>
      <c r="AD1908" s="126"/>
      <c r="AE1908" s="126"/>
      <c r="AF1908" s="126"/>
      <c r="AG1908" s="126"/>
      <c r="AH1908" s="128"/>
    </row>
    <row r="1909" spans="6:34" x14ac:dyDescent="0.25">
      <c r="F1909" s="67">
        <f t="shared" si="30"/>
        <v>1903</v>
      </c>
      <c r="G1909" s="131"/>
      <c r="H1909" s="130"/>
      <c r="I1909" s="130"/>
      <c r="J1909" s="130"/>
      <c r="K1909" s="126"/>
      <c r="L1909" s="126"/>
      <c r="M1909" s="126"/>
      <c r="N1909" s="126"/>
      <c r="O1909" s="128"/>
      <c r="P1909" s="126">
        <v>76</v>
      </c>
      <c r="Q1909" s="126"/>
      <c r="R1909" s="127"/>
      <c r="S1909" s="126"/>
      <c r="T1909" s="126"/>
      <c r="U1909" s="126"/>
      <c r="V1909" s="128"/>
      <c r="W1909" s="126"/>
      <c r="X1909" s="126"/>
      <c r="Y1909" s="127"/>
      <c r="Z1909" s="126"/>
      <c r="AA1909" s="126"/>
      <c r="AB1909" s="126"/>
      <c r="AC1909" s="127"/>
      <c r="AD1909" s="126"/>
      <c r="AE1909" s="126"/>
      <c r="AF1909" s="126"/>
      <c r="AG1909" s="126"/>
      <c r="AH1909" s="128"/>
    </row>
    <row r="1910" spans="6:34" x14ac:dyDescent="0.25">
      <c r="F1910" s="67">
        <f t="shared" si="30"/>
        <v>1904</v>
      </c>
      <c r="G1910" s="131"/>
      <c r="H1910" s="130"/>
      <c r="I1910" s="130"/>
      <c r="J1910" s="130"/>
      <c r="K1910" s="126"/>
      <c r="L1910" s="126"/>
      <c r="M1910" s="126"/>
      <c r="N1910" s="126"/>
      <c r="O1910" s="128"/>
      <c r="P1910" s="126">
        <v>76</v>
      </c>
      <c r="Q1910" s="126"/>
      <c r="R1910" s="127"/>
      <c r="S1910" s="126"/>
      <c r="T1910" s="126"/>
      <c r="U1910" s="126"/>
      <c r="V1910" s="128"/>
      <c r="W1910" s="126"/>
      <c r="X1910" s="126"/>
      <c r="Y1910" s="127"/>
      <c r="Z1910" s="126"/>
      <c r="AA1910" s="126"/>
      <c r="AB1910" s="126"/>
      <c r="AC1910" s="127"/>
      <c r="AD1910" s="126"/>
      <c r="AE1910" s="126"/>
      <c r="AF1910" s="126"/>
      <c r="AG1910" s="126"/>
      <c r="AH1910" s="128"/>
    </row>
    <row r="1911" spans="6:34" x14ac:dyDescent="0.25">
      <c r="F1911" s="67">
        <f t="shared" si="30"/>
        <v>1905</v>
      </c>
      <c r="G1911" s="131"/>
      <c r="H1911" s="130"/>
      <c r="I1911" s="130"/>
      <c r="J1911" s="130"/>
      <c r="K1911" s="126"/>
      <c r="L1911" s="126"/>
      <c r="M1911" s="126"/>
      <c r="N1911" s="126"/>
      <c r="O1911" s="128"/>
      <c r="P1911" s="126">
        <v>76</v>
      </c>
      <c r="Q1911" s="126"/>
      <c r="R1911" s="127"/>
      <c r="S1911" s="126"/>
      <c r="T1911" s="126"/>
      <c r="U1911" s="126"/>
      <c r="V1911" s="128"/>
      <c r="W1911" s="126"/>
      <c r="X1911" s="126"/>
      <c r="Y1911" s="127"/>
      <c r="Z1911" s="126"/>
      <c r="AA1911" s="126"/>
      <c r="AB1911" s="126"/>
      <c r="AC1911" s="127"/>
      <c r="AD1911" s="126"/>
      <c r="AE1911" s="126"/>
      <c r="AF1911" s="126"/>
      <c r="AG1911" s="126"/>
      <c r="AH1911" s="128"/>
    </row>
    <row r="1912" spans="6:34" x14ac:dyDescent="0.25">
      <c r="F1912" s="67">
        <f t="shared" si="30"/>
        <v>1906</v>
      </c>
      <c r="G1912" s="131"/>
      <c r="H1912" s="130"/>
      <c r="I1912" s="130"/>
      <c r="J1912" s="130"/>
      <c r="K1912" s="126"/>
      <c r="L1912" s="126"/>
      <c r="M1912" s="126"/>
      <c r="N1912" s="126"/>
      <c r="O1912" s="128"/>
      <c r="P1912" s="126">
        <v>75</v>
      </c>
      <c r="Q1912" s="126"/>
      <c r="R1912" s="127"/>
      <c r="S1912" s="126"/>
      <c r="T1912" s="126"/>
      <c r="U1912" s="126"/>
      <c r="V1912" s="128"/>
      <c r="W1912" s="126"/>
      <c r="X1912" s="126"/>
      <c r="Y1912" s="127"/>
      <c r="Z1912" s="126"/>
      <c r="AA1912" s="126"/>
      <c r="AB1912" s="126"/>
      <c r="AC1912" s="127"/>
      <c r="AD1912" s="126"/>
      <c r="AE1912" s="126"/>
      <c r="AF1912" s="126"/>
      <c r="AG1912" s="126"/>
      <c r="AH1912" s="128"/>
    </row>
    <row r="1913" spans="6:34" x14ac:dyDescent="0.25">
      <c r="F1913" s="67">
        <f t="shared" si="30"/>
        <v>1907</v>
      </c>
      <c r="G1913" s="131"/>
      <c r="H1913" s="130"/>
      <c r="I1913" s="130"/>
      <c r="J1913" s="130"/>
      <c r="K1913" s="126"/>
      <c r="L1913" s="126"/>
      <c r="M1913" s="126"/>
      <c r="N1913" s="126"/>
      <c r="O1913" s="128"/>
      <c r="P1913" s="126">
        <v>75</v>
      </c>
      <c r="Q1913" s="126"/>
      <c r="R1913" s="127"/>
      <c r="S1913" s="126"/>
      <c r="T1913" s="126"/>
      <c r="U1913" s="126"/>
      <c r="V1913" s="128"/>
      <c r="W1913" s="126"/>
      <c r="X1913" s="126"/>
      <c r="Y1913" s="127"/>
      <c r="Z1913" s="126"/>
      <c r="AA1913" s="126"/>
      <c r="AB1913" s="126"/>
      <c r="AC1913" s="127"/>
      <c r="AD1913" s="126"/>
      <c r="AE1913" s="126"/>
      <c r="AF1913" s="126"/>
      <c r="AG1913" s="126"/>
      <c r="AH1913" s="128"/>
    </row>
    <row r="1914" spans="6:34" x14ac:dyDescent="0.25">
      <c r="F1914" s="67">
        <f t="shared" si="30"/>
        <v>1908</v>
      </c>
      <c r="G1914" s="131"/>
      <c r="H1914" s="130"/>
      <c r="I1914" s="130"/>
      <c r="J1914" s="130"/>
      <c r="K1914" s="126"/>
      <c r="L1914" s="126"/>
      <c r="M1914" s="126"/>
      <c r="N1914" s="126"/>
      <c r="O1914" s="128"/>
      <c r="P1914" s="126">
        <v>75</v>
      </c>
      <c r="Q1914" s="126"/>
      <c r="R1914" s="127"/>
      <c r="S1914" s="126"/>
      <c r="T1914" s="126"/>
      <c r="U1914" s="126"/>
      <c r="V1914" s="128"/>
      <c r="W1914" s="126"/>
      <c r="X1914" s="126"/>
      <c r="Y1914" s="127"/>
      <c r="Z1914" s="126"/>
      <c r="AA1914" s="126"/>
      <c r="AB1914" s="126"/>
      <c r="AC1914" s="127"/>
      <c r="AD1914" s="126"/>
      <c r="AE1914" s="126"/>
      <c r="AF1914" s="126"/>
      <c r="AG1914" s="126"/>
      <c r="AH1914" s="128"/>
    </row>
    <row r="1915" spans="6:34" x14ac:dyDescent="0.25">
      <c r="F1915" s="67">
        <f t="shared" si="30"/>
        <v>1909</v>
      </c>
      <c r="G1915" s="131"/>
      <c r="H1915" s="130"/>
      <c r="I1915" s="130"/>
      <c r="J1915" s="130"/>
      <c r="K1915" s="126"/>
      <c r="L1915" s="126"/>
      <c r="M1915" s="126"/>
      <c r="N1915" s="126"/>
      <c r="O1915" s="128"/>
      <c r="P1915" s="126">
        <v>75</v>
      </c>
      <c r="Q1915" s="126"/>
      <c r="R1915" s="127"/>
      <c r="S1915" s="126"/>
      <c r="T1915" s="126"/>
      <c r="U1915" s="126"/>
      <c r="V1915" s="128"/>
      <c r="W1915" s="126"/>
      <c r="X1915" s="126"/>
      <c r="Y1915" s="127"/>
      <c r="Z1915" s="126"/>
      <c r="AA1915" s="126"/>
      <c r="AB1915" s="126"/>
      <c r="AC1915" s="127"/>
      <c r="AD1915" s="126"/>
      <c r="AE1915" s="126"/>
      <c r="AF1915" s="126"/>
      <c r="AG1915" s="126"/>
      <c r="AH1915" s="128"/>
    </row>
    <row r="1916" spans="6:34" x14ac:dyDescent="0.25">
      <c r="F1916" s="67">
        <f t="shared" si="30"/>
        <v>1910</v>
      </c>
      <c r="G1916" s="131"/>
      <c r="H1916" s="130"/>
      <c r="I1916" s="130"/>
      <c r="J1916" s="130"/>
      <c r="K1916" s="126"/>
      <c r="L1916" s="126"/>
      <c r="M1916" s="126"/>
      <c r="N1916" s="126"/>
      <c r="O1916" s="128"/>
      <c r="P1916" s="126">
        <v>75</v>
      </c>
      <c r="Q1916" s="126"/>
      <c r="R1916" s="127"/>
      <c r="S1916" s="126"/>
      <c r="T1916" s="126"/>
      <c r="U1916" s="126"/>
      <c r="V1916" s="128"/>
      <c r="W1916" s="126"/>
      <c r="X1916" s="126"/>
      <c r="Y1916" s="127"/>
      <c r="Z1916" s="126"/>
      <c r="AA1916" s="126"/>
      <c r="AB1916" s="126"/>
      <c r="AC1916" s="127"/>
      <c r="AD1916" s="126"/>
      <c r="AE1916" s="126"/>
      <c r="AF1916" s="126"/>
      <c r="AG1916" s="126"/>
      <c r="AH1916" s="128"/>
    </row>
    <row r="1917" spans="6:34" x14ac:dyDescent="0.25">
      <c r="F1917" s="67">
        <f t="shared" si="30"/>
        <v>1911</v>
      </c>
      <c r="G1917" s="131"/>
      <c r="H1917" s="130"/>
      <c r="I1917" s="130"/>
      <c r="J1917" s="130"/>
      <c r="K1917" s="126"/>
      <c r="L1917" s="126"/>
      <c r="M1917" s="126"/>
      <c r="N1917" s="126"/>
      <c r="O1917" s="128"/>
      <c r="P1917" s="126">
        <v>75</v>
      </c>
      <c r="Q1917" s="126"/>
      <c r="R1917" s="127"/>
      <c r="S1917" s="126"/>
      <c r="T1917" s="126"/>
      <c r="U1917" s="126"/>
      <c r="V1917" s="128"/>
      <c r="W1917" s="126"/>
      <c r="X1917" s="126"/>
      <c r="Y1917" s="127"/>
      <c r="Z1917" s="126"/>
      <c r="AA1917" s="126"/>
      <c r="AB1917" s="126"/>
      <c r="AC1917" s="127"/>
      <c r="AD1917" s="126"/>
      <c r="AE1917" s="126"/>
      <c r="AF1917" s="126"/>
      <c r="AG1917" s="126"/>
      <c r="AH1917" s="128"/>
    </row>
    <row r="1918" spans="6:34" x14ac:dyDescent="0.25">
      <c r="F1918" s="67">
        <f t="shared" si="30"/>
        <v>1912</v>
      </c>
      <c r="G1918" s="131"/>
      <c r="H1918" s="130"/>
      <c r="I1918" s="130"/>
      <c r="J1918" s="130"/>
      <c r="K1918" s="126"/>
      <c r="L1918" s="126"/>
      <c r="M1918" s="126"/>
      <c r="N1918" s="126"/>
      <c r="O1918" s="128"/>
      <c r="P1918" s="126">
        <v>74</v>
      </c>
      <c r="Q1918" s="126"/>
      <c r="R1918" s="127"/>
      <c r="S1918" s="126"/>
      <c r="T1918" s="126"/>
      <c r="U1918" s="126"/>
      <c r="V1918" s="128"/>
      <c r="W1918" s="126"/>
      <c r="X1918" s="126"/>
      <c r="Y1918" s="127"/>
      <c r="Z1918" s="126"/>
      <c r="AA1918" s="126"/>
      <c r="AB1918" s="126"/>
      <c r="AC1918" s="127"/>
      <c r="AD1918" s="126"/>
      <c r="AE1918" s="126"/>
      <c r="AF1918" s="126"/>
      <c r="AG1918" s="126"/>
      <c r="AH1918" s="128"/>
    </row>
    <row r="1919" spans="6:34" x14ac:dyDescent="0.25">
      <c r="F1919" s="67">
        <f t="shared" si="30"/>
        <v>1913</v>
      </c>
      <c r="G1919" s="131"/>
      <c r="H1919" s="130"/>
      <c r="I1919" s="130"/>
      <c r="J1919" s="130"/>
      <c r="K1919" s="126"/>
      <c r="L1919" s="126"/>
      <c r="M1919" s="126"/>
      <c r="N1919" s="126"/>
      <c r="O1919" s="128"/>
      <c r="P1919" s="126">
        <v>74</v>
      </c>
      <c r="Q1919" s="126"/>
      <c r="R1919" s="127"/>
      <c r="S1919" s="126"/>
      <c r="T1919" s="126"/>
      <c r="U1919" s="126"/>
      <c r="V1919" s="128"/>
      <c r="W1919" s="126"/>
      <c r="X1919" s="126"/>
      <c r="Y1919" s="127"/>
      <c r="Z1919" s="126"/>
      <c r="AA1919" s="126"/>
      <c r="AB1919" s="126"/>
      <c r="AC1919" s="127"/>
      <c r="AD1919" s="126"/>
      <c r="AE1919" s="126"/>
      <c r="AF1919" s="126"/>
      <c r="AG1919" s="126"/>
      <c r="AH1919" s="128"/>
    </row>
    <row r="1920" spans="6:34" x14ac:dyDescent="0.25">
      <c r="F1920" s="67">
        <f t="shared" si="30"/>
        <v>1914</v>
      </c>
      <c r="G1920" s="131"/>
      <c r="H1920" s="130"/>
      <c r="I1920" s="130"/>
      <c r="J1920" s="130"/>
      <c r="K1920" s="126"/>
      <c r="L1920" s="126"/>
      <c r="M1920" s="126"/>
      <c r="N1920" s="126"/>
      <c r="O1920" s="128"/>
      <c r="P1920" s="126">
        <v>74</v>
      </c>
      <c r="Q1920" s="126"/>
      <c r="R1920" s="127"/>
      <c r="S1920" s="126"/>
      <c r="T1920" s="126"/>
      <c r="U1920" s="126"/>
      <c r="V1920" s="128"/>
      <c r="W1920" s="126"/>
      <c r="X1920" s="126"/>
      <c r="Y1920" s="127"/>
      <c r="Z1920" s="126"/>
      <c r="AA1920" s="126"/>
      <c r="AB1920" s="126"/>
      <c r="AC1920" s="127"/>
      <c r="AD1920" s="126"/>
      <c r="AE1920" s="126"/>
      <c r="AF1920" s="126"/>
      <c r="AG1920" s="126"/>
      <c r="AH1920" s="128"/>
    </row>
    <row r="1921" spans="6:34" x14ac:dyDescent="0.25">
      <c r="F1921" s="67">
        <f t="shared" si="30"/>
        <v>1915</v>
      </c>
      <c r="G1921" s="131"/>
      <c r="H1921" s="130"/>
      <c r="I1921" s="130"/>
      <c r="J1921" s="130"/>
      <c r="K1921" s="126"/>
      <c r="L1921" s="126"/>
      <c r="M1921" s="126"/>
      <c r="N1921" s="126"/>
      <c r="O1921" s="128"/>
      <c r="P1921" s="126">
        <v>74</v>
      </c>
      <c r="Q1921" s="126"/>
      <c r="R1921" s="127"/>
      <c r="S1921" s="126"/>
      <c r="T1921" s="126"/>
      <c r="U1921" s="126"/>
      <c r="V1921" s="128"/>
      <c r="W1921" s="126"/>
      <c r="X1921" s="126"/>
      <c r="Y1921" s="127"/>
      <c r="Z1921" s="126"/>
      <c r="AA1921" s="126"/>
      <c r="AB1921" s="126"/>
      <c r="AC1921" s="127"/>
      <c r="AD1921" s="126"/>
      <c r="AE1921" s="126"/>
      <c r="AF1921" s="126"/>
      <c r="AG1921" s="126"/>
      <c r="AH1921" s="128"/>
    </row>
    <row r="1922" spans="6:34" x14ac:dyDescent="0.25">
      <c r="F1922" s="67">
        <f t="shared" si="30"/>
        <v>1916</v>
      </c>
      <c r="G1922" s="131"/>
      <c r="H1922" s="130"/>
      <c r="I1922" s="130"/>
      <c r="J1922" s="130"/>
      <c r="K1922" s="126"/>
      <c r="L1922" s="126"/>
      <c r="M1922" s="126"/>
      <c r="N1922" s="126"/>
      <c r="O1922" s="128"/>
      <c r="P1922" s="126">
        <v>73</v>
      </c>
      <c r="Q1922" s="126"/>
      <c r="R1922" s="127"/>
      <c r="S1922" s="126"/>
      <c r="T1922" s="126"/>
      <c r="U1922" s="126"/>
      <c r="V1922" s="128"/>
      <c r="W1922" s="126"/>
      <c r="X1922" s="126"/>
      <c r="Y1922" s="127"/>
      <c r="Z1922" s="126"/>
      <c r="AA1922" s="126"/>
      <c r="AB1922" s="126"/>
      <c r="AC1922" s="127"/>
      <c r="AD1922" s="126"/>
      <c r="AE1922" s="126"/>
      <c r="AF1922" s="126"/>
      <c r="AG1922" s="126"/>
      <c r="AH1922" s="128"/>
    </row>
    <row r="1923" spans="6:34" x14ac:dyDescent="0.25">
      <c r="F1923" s="67">
        <f t="shared" si="30"/>
        <v>1917</v>
      </c>
      <c r="G1923" s="131"/>
      <c r="H1923" s="130"/>
      <c r="I1923" s="130"/>
      <c r="J1923" s="130"/>
      <c r="K1923" s="126"/>
      <c r="L1923" s="126"/>
      <c r="M1923" s="126"/>
      <c r="N1923" s="126"/>
      <c r="O1923" s="128"/>
      <c r="P1923" s="126">
        <v>73</v>
      </c>
      <c r="Q1923" s="126"/>
      <c r="R1923" s="127"/>
      <c r="S1923" s="126"/>
      <c r="T1923" s="126"/>
      <c r="U1923" s="126"/>
      <c r="V1923" s="128"/>
      <c r="W1923" s="126"/>
      <c r="X1923" s="126"/>
      <c r="Y1923" s="127"/>
      <c r="Z1923" s="126"/>
      <c r="AA1923" s="126"/>
      <c r="AB1923" s="126"/>
      <c r="AC1923" s="127"/>
      <c r="AD1923" s="126"/>
      <c r="AE1923" s="126"/>
      <c r="AF1923" s="126"/>
      <c r="AG1923" s="126"/>
      <c r="AH1923" s="128"/>
    </row>
    <row r="1924" spans="6:34" x14ac:dyDescent="0.25">
      <c r="F1924" s="67">
        <f t="shared" si="30"/>
        <v>1918</v>
      </c>
      <c r="G1924" s="131"/>
      <c r="H1924" s="130"/>
      <c r="I1924" s="130"/>
      <c r="J1924" s="130"/>
      <c r="K1924" s="126"/>
      <c r="L1924" s="126"/>
      <c r="M1924" s="126"/>
      <c r="N1924" s="126"/>
      <c r="O1924" s="128"/>
      <c r="P1924" s="126">
        <v>73</v>
      </c>
      <c r="Q1924" s="126"/>
      <c r="R1924" s="127"/>
      <c r="S1924" s="126"/>
      <c r="T1924" s="126"/>
      <c r="U1924" s="126"/>
      <c r="V1924" s="128"/>
      <c r="W1924" s="126"/>
      <c r="X1924" s="126"/>
      <c r="Y1924" s="127"/>
      <c r="Z1924" s="126"/>
      <c r="AA1924" s="126"/>
      <c r="AB1924" s="126"/>
      <c r="AC1924" s="127"/>
      <c r="AD1924" s="126"/>
      <c r="AE1924" s="126"/>
      <c r="AF1924" s="126"/>
      <c r="AG1924" s="126"/>
      <c r="AH1924" s="128"/>
    </row>
    <row r="1925" spans="6:34" x14ac:dyDescent="0.25">
      <c r="F1925" s="67">
        <f t="shared" si="30"/>
        <v>1919</v>
      </c>
      <c r="G1925" s="131"/>
      <c r="H1925" s="130"/>
      <c r="I1925" s="130"/>
      <c r="J1925" s="130"/>
      <c r="K1925" s="126"/>
      <c r="L1925" s="126"/>
      <c r="M1925" s="126"/>
      <c r="N1925" s="126"/>
      <c r="O1925" s="128"/>
      <c r="P1925" s="126">
        <v>73</v>
      </c>
      <c r="Q1925" s="126"/>
      <c r="R1925" s="127"/>
      <c r="S1925" s="126"/>
      <c r="T1925" s="126"/>
      <c r="U1925" s="126"/>
      <c r="V1925" s="128"/>
      <c r="W1925" s="126"/>
      <c r="X1925" s="126"/>
      <c r="Y1925" s="127"/>
      <c r="Z1925" s="126"/>
      <c r="AA1925" s="126"/>
      <c r="AB1925" s="126"/>
      <c r="AC1925" s="127"/>
      <c r="AD1925" s="126"/>
      <c r="AE1925" s="126"/>
      <c r="AF1925" s="126"/>
      <c r="AG1925" s="126"/>
      <c r="AH1925" s="128"/>
    </row>
    <row r="1926" spans="6:34" x14ac:dyDescent="0.25">
      <c r="F1926" s="67">
        <f t="shared" si="30"/>
        <v>1920</v>
      </c>
      <c r="G1926" s="131"/>
      <c r="H1926" s="130"/>
      <c r="I1926" s="130"/>
      <c r="J1926" s="130"/>
      <c r="K1926" s="126"/>
      <c r="L1926" s="126"/>
      <c r="M1926" s="126"/>
      <c r="N1926" s="126"/>
      <c r="O1926" s="128"/>
      <c r="P1926" s="126">
        <v>73</v>
      </c>
      <c r="Q1926" s="126"/>
      <c r="R1926" s="127"/>
      <c r="S1926" s="126"/>
      <c r="T1926" s="126"/>
      <c r="U1926" s="126"/>
      <c r="V1926" s="128"/>
      <c r="W1926" s="126"/>
      <c r="X1926" s="126"/>
      <c r="Y1926" s="127"/>
      <c r="Z1926" s="126"/>
      <c r="AA1926" s="126"/>
      <c r="AB1926" s="126"/>
      <c r="AC1926" s="127"/>
      <c r="AD1926" s="126"/>
      <c r="AE1926" s="126"/>
      <c r="AF1926" s="126"/>
      <c r="AG1926" s="126"/>
      <c r="AH1926" s="128"/>
    </row>
    <row r="1927" spans="6:34" x14ac:dyDescent="0.25">
      <c r="F1927" s="67">
        <f t="shared" si="30"/>
        <v>1921</v>
      </c>
      <c r="G1927" s="131"/>
      <c r="H1927" s="130"/>
      <c r="I1927" s="130"/>
      <c r="J1927" s="130"/>
      <c r="K1927" s="126"/>
      <c r="L1927" s="126"/>
      <c r="M1927" s="126"/>
      <c r="N1927" s="126"/>
      <c r="O1927" s="128"/>
      <c r="P1927" s="126">
        <v>73</v>
      </c>
      <c r="Q1927" s="126"/>
      <c r="R1927" s="127"/>
      <c r="S1927" s="126"/>
      <c r="T1927" s="126"/>
      <c r="U1927" s="126"/>
      <c r="V1927" s="128"/>
      <c r="W1927" s="126"/>
      <c r="X1927" s="126"/>
      <c r="Y1927" s="127"/>
      <c r="Z1927" s="126"/>
      <c r="AA1927" s="126"/>
      <c r="AB1927" s="126"/>
      <c r="AC1927" s="127"/>
      <c r="AD1927" s="126"/>
      <c r="AE1927" s="126"/>
      <c r="AF1927" s="126"/>
      <c r="AG1927" s="126"/>
      <c r="AH1927" s="128"/>
    </row>
    <row r="1928" spans="6:34" x14ac:dyDescent="0.25">
      <c r="F1928" s="67">
        <f t="shared" si="30"/>
        <v>1922</v>
      </c>
      <c r="G1928" s="131"/>
      <c r="H1928" s="130"/>
      <c r="I1928" s="130"/>
      <c r="J1928" s="130"/>
      <c r="K1928" s="126"/>
      <c r="L1928" s="126"/>
      <c r="M1928" s="126"/>
      <c r="N1928" s="126"/>
      <c r="O1928" s="128"/>
      <c r="P1928" s="126">
        <v>73</v>
      </c>
      <c r="Q1928" s="126"/>
      <c r="R1928" s="127"/>
      <c r="S1928" s="126"/>
      <c r="T1928" s="126"/>
      <c r="U1928" s="126"/>
      <c r="V1928" s="128"/>
      <c r="W1928" s="126"/>
      <c r="X1928" s="126"/>
      <c r="Y1928" s="127"/>
      <c r="Z1928" s="126"/>
      <c r="AA1928" s="126"/>
      <c r="AB1928" s="126"/>
      <c r="AC1928" s="127"/>
      <c r="AD1928" s="126"/>
      <c r="AE1928" s="126"/>
      <c r="AF1928" s="126"/>
      <c r="AG1928" s="126"/>
      <c r="AH1928" s="128"/>
    </row>
    <row r="1929" spans="6:34" x14ac:dyDescent="0.25">
      <c r="F1929" s="67">
        <f t="shared" si="30"/>
        <v>1923</v>
      </c>
      <c r="G1929" s="131"/>
      <c r="H1929" s="130"/>
      <c r="I1929" s="130"/>
      <c r="J1929" s="130"/>
      <c r="K1929" s="126"/>
      <c r="L1929" s="126"/>
      <c r="M1929" s="126"/>
      <c r="N1929" s="126"/>
      <c r="O1929" s="128"/>
      <c r="P1929" s="126">
        <v>73</v>
      </c>
      <c r="Q1929" s="126"/>
      <c r="R1929" s="127"/>
      <c r="S1929" s="126"/>
      <c r="T1929" s="126"/>
      <c r="U1929" s="126"/>
      <c r="V1929" s="128"/>
      <c r="W1929" s="126"/>
      <c r="X1929" s="126"/>
      <c r="Y1929" s="127"/>
      <c r="Z1929" s="126"/>
      <c r="AA1929" s="126"/>
      <c r="AB1929" s="126"/>
      <c r="AC1929" s="127"/>
      <c r="AD1929" s="126"/>
      <c r="AE1929" s="126"/>
      <c r="AF1929" s="126"/>
      <c r="AG1929" s="126"/>
      <c r="AH1929" s="128"/>
    </row>
    <row r="1930" spans="6:34" x14ac:dyDescent="0.25">
      <c r="F1930" s="67">
        <f t="shared" si="30"/>
        <v>1924</v>
      </c>
      <c r="G1930" s="131"/>
      <c r="H1930" s="130"/>
      <c r="I1930" s="130"/>
      <c r="J1930" s="130"/>
      <c r="K1930" s="126"/>
      <c r="L1930" s="126"/>
      <c r="M1930" s="126"/>
      <c r="N1930" s="126"/>
      <c r="O1930" s="128"/>
      <c r="P1930" s="126">
        <v>73</v>
      </c>
      <c r="Q1930" s="126"/>
      <c r="R1930" s="127"/>
      <c r="S1930" s="126"/>
      <c r="T1930" s="126"/>
      <c r="U1930" s="126"/>
      <c r="V1930" s="128"/>
      <c r="W1930" s="126"/>
      <c r="X1930" s="126"/>
      <c r="Y1930" s="127"/>
      <c r="Z1930" s="126"/>
      <c r="AA1930" s="126"/>
      <c r="AB1930" s="126"/>
      <c r="AC1930" s="127"/>
      <c r="AD1930" s="126"/>
      <c r="AE1930" s="126"/>
      <c r="AF1930" s="126"/>
      <c r="AG1930" s="126"/>
      <c r="AH1930" s="128"/>
    </row>
    <row r="1931" spans="6:34" x14ac:dyDescent="0.25">
      <c r="F1931" s="67">
        <f t="shared" si="30"/>
        <v>1925</v>
      </c>
      <c r="G1931" s="131"/>
      <c r="H1931" s="130"/>
      <c r="I1931" s="130"/>
      <c r="J1931" s="130"/>
      <c r="K1931" s="126"/>
      <c r="L1931" s="126"/>
      <c r="M1931" s="126"/>
      <c r="N1931" s="126"/>
      <c r="O1931" s="128"/>
      <c r="P1931" s="126">
        <v>72</v>
      </c>
      <c r="Q1931" s="126"/>
      <c r="R1931" s="127"/>
      <c r="S1931" s="126"/>
      <c r="T1931" s="126"/>
      <c r="U1931" s="126"/>
      <c r="V1931" s="128"/>
      <c r="W1931" s="126"/>
      <c r="X1931" s="126"/>
      <c r="Y1931" s="127"/>
      <c r="Z1931" s="126"/>
      <c r="AA1931" s="126"/>
      <c r="AB1931" s="126"/>
      <c r="AC1931" s="127"/>
      <c r="AD1931" s="126"/>
      <c r="AE1931" s="126"/>
      <c r="AF1931" s="126"/>
      <c r="AG1931" s="126"/>
      <c r="AH1931" s="128"/>
    </row>
    <row r="1932" spans="6:34" x14ac:dyDescent="0.25">
      <c r="F1932" s="67">
        <f t="shared" si="30"/>
        <v>1926</v>
      </c>
      <c r="G1932" s="131"/>
      <c r="H1932" s="130"/>
      <c r="I1932" s="130"/>
      <c r="J1932" s="130"/>
      <c r="K1932" s="126"/>
      <c r="L1932" s="126"/>
      <c r="M1932" s="126"/>
      <c r="N1932" s="126"/>
      <c r="O1932" s="128"/>
      <c r="P1932" s="126">
        <v>72</v>
      </c>
      <c r="Q1932" s="126"/>
      <c r="R1932" s="127"/>
      <c r="S1932" s="126"/>
      <c r="T1932" s="126"/>
      <c r="U1932" s="126"/>
      <c r="V1932" s="128"/>
      <c r="W1932" s="126"/>
      <c r="X1932" s="126"/>
      <c r="Y1932" s="127"/>
      <c r="Z1932" s="126"/>
      <c r="AA1932" s="126"/>
      <c r="AB1932" s="126"/>
      <c r="AC1932" s="127"/>
      <c r="AD1932" s="126"/>
      <c r="AE1932" s="126"/>
      <c r="AF1932" s="126"/>
      <c r="AG1932" s="126"/>
      <c r="AH1932" s="128"/>
    </row>
    <row r="1933" spans="6:34" x14ac:dyDescent="0.25">
      <c r="F1933" s="67">
        <f t="shared" si="30"/>
        <v>1927</v>
      </c>
      <c r="G1933" s="131"/>
      <c r="H1933" s="130"/>
      <c r="I1933" s="130"/>
      <c r="J1933" s="130"/>
      <c r="K1933" s="126"/>
      <c r="L1933" s="126"/>
      <c r="M1933" s="126"/>
      <c r="N1933" s="126"/>
      <c r="O1933" s="128"/>
      <c r="P1933" s="126">
        <v>72</v>
      </c>
      <c r="Q1933" s="126"/>
      <c r="R1933" s="127"/>
      <c r="S1933" s="126"/>
      <c r="T1933" s="126"/>
      <c r="U1933" s="126"/>
      <c r="V1933" s="128"/>
      <c r="W1933" s="126"/>
      <c r="X1933" s="126"/>
      <c r="Y1933" s="127"/>
      <c r="Z1933" s="126"/>
      <c r="AA1933" s="126"/>
      <c r="AB1933" s="126"/>
      <c r="AC1933" s="127"/>
      <c r="AD1933" s="126"/>
      <c r="AE1933" s="126"/>
      <c r="AF1933" s="126"/>
      <c r="AG1933" s="126"/>
      <c r="AH1933" s="128"/>
    </row>
    <row r="1934" spans="6:34" x14ac:dyDescent="0.25">
      <c r="F1934" s="67">
        <f t="shared" si="30"/>
        <v>1928</v>
      </c>
      <c r="G1934" s="131"/>
      <c r="H1934" s="130"/>
      <c r="I1934" s="130"/>
      <c r="J1934" s="130"/>
      <c r="K1934" s="126"/>
      <c r="L1934" s="126"/>
      <c r="M1934" s="126"/>
      <c r="N1934" s="126"/>
      <c r="O1934" s="128"/>
      <c r="P1934" s="126">
        <v>72</v>
      </c>
      <c r="Q1934" s="126"/>
      <c r="R1934" s="127"/>
      <c r="S1934" s="126"/>
      <c r="T1934" s="126"/>
      <c r="U1934" s="126"/>
      <c r="V1934" s="128"/>
      <c r="W1934" s="126"/>
      <c r="X1934" s="126"/>
      <c r="Y1934" s="127"/>
      <c r="Z1934" s="126"/>
      <c r="AA1934" s="126"/>
      <c r="AB1934" s="126"/>
      <c r="AC1934" s="127"/>
      <c r="AD1934" s="126"/>
      <c r="AE1934" s="126"/>
      <c r="AF1934" s="126"/>
      <c r="AG1934" s="126"/>
      <c r="AH1934" s="128"/>
    </row>
    <row r="1935" spans="6:34" x14ac:dyDescent="0.25">
      <c r="F1935" s="67">
        <f t="shared" si="30"/>
        <v>1929</v>
      </c>
      <c r="G1935" s="131"/>
      <c r="H1935" s="130"/>
      <c r="I1935" s="130"/>
      <c r="J1935" s="130"/>
      <c r="K1935" s="126"/>
      <c r="L1935" s="126"/>
      <c r="M1935" s="126"/>
      <c r="N1935" s="126"/>
      <c r="O1935" s="128"/>
      <c r="P1935" s="126">
        <v>72</v>
      </c>
      <c r="Q1935" s="126"/>
      <c r="R1935" s="127"/>
      <c r="S1935" s="126"/>
      <c r="T1935" s="126"/>
      <c r="U1935" s="126"/>
      <c r="V1935" s="128"/>
      <c r="W1935" s="126"/>
      <c r="X1935" s="126"/>
      <c r="Y1935" s="127"/>
      <c r="Z1935" s="126"/>
      <c r="AA1935" s="126"/>
      <c r="AB1935" s="126"/>
      <c r="AC1935" s="127"/>
      <c r="AD1935" s="126"/>
      <c r="AE1935" s="126"/>
      <c r="AF1935" s="126"/>
      <c r="AG1935" s="126"/>
      <c r="AH1935" s="128"/>
    </row>
    <row r="1936" spans="6:34" x14ac:dyDescent="0.25">
      <c r="F1936" s="67">
        <f t="shared" si="30"/>
        <v>1930</v>
      </c>
      <c r="G1936" s="131"/>
      <c r="H1936" s="130"/>
      <c r="I1936" s="130"/>
      <c r="J1936" s="130"/>
      <c r="K1936" s="126"/>
      <c r="L1936" s="126"/>
      <c r="M1936" s="126"/>
      <c r="N1936" s="126"/>
      <c r="O1936" s="128"/>
      <c r="P1936" s="126">
        <v>72</v>
      </c>
      <c r="Q1936" s="126"/>
      <c r="R1936" s="127"/>
      <c r="S1936" s="126"/>
      <c r="T1936" s="126"/>
      <c r="U1936" s="126"/>
      <c r="V1936" s="128"/>
      <c r="W1936" s="126"/>
      <c r="X1936" s="126"/>
      <c r="Y1936" s="127"/>
      <c r="Z1936" s="126"/>
      <c r="AA1936" s="126"/>
      <c r="AB1936" s="126"/>
      <c r="AC1936" s="127"/>
      <c r="AD1936" s="126"/>
      <c r="AE1936" s="126"/>
      <c r="AF1936" s="126"/>
      <c r="AG1936" s="126"/>
      <c r="AH1936" s="128"/>
    </row>
    <row r="1937" spans="6:34" x14ac:dyDescent="0.25">
      <c r="F1937" s="67">
        <f t="shared" si="30"/>
        <v>1931</v>
      </c>
      <c r="G1937" s="131"/>
      <c r="H1937" s="130"/>
      <c r="I1937" s="130"/>
      <c r="J1937" s="130"/>
      <c r="K1937" s="126"/>
      <c r="L1937" s="126"/>
      <c r="M1937" s="126"/>
      <c r="N1937" s="126"/>
      <c r="O1937" s="128"/>
      <c r="P1937" s="126">
        <v>71</v>
      </c>
      <c r="Q1937" s="126"/>
      <c r="R1937" s="127"/>
      <c r="S1937" s="126"/>
      <c r="T1937" s="126"/>
      <c r="U1937" s="126"/>
      <c r="V1937" s="128"/>
      <c r="W1937" s="126"/>
      <c r="X1937" s="126"/>
      <c r="Y1937" s="127"/>
      <c r="Z1937" s="126"/>
      <c r="AA1937" s="126"/>
      <c r="AB1937" s="126"/>
      <c r="AC1937" s="127"/>
      <c r="AD1937" s="126"/>
      <c r="AE1937" s="126"/>
      <c r="AF1937" s="126"/>
      <c r="AG1937" s="126"/>
      <c r="AH1937" s="128"/>
    </row>
    <row r="1938" spans="6:34" x14ac:dyDescent="0.25">
      <c r="F1938" s="67">
        <f t="shared" si="30"/>
        <v>1932</v>
      </c>
      <c r="G1938" s="131"/>
      <c r="H1938" s="130"/>
      <c r="I1938" s="130"/>
      <c r="J1938" s="130"/>
      <c r="K1938" s="126"/>
      <c r="L1938" s="126"/>
      <c r="M1938" s="126"/>
      <c r="N1938" s="126"/>
      <c r="O1938" s="128"/>
      <c r="P1938" s="126">
        <v>71</v>
      </c>
      <c r="Q1938" s="126"/>
      <c r="R1938" s="127"/>
      <c r="S1938" s="126"/>
      <c r="T1938" s="126"/>
      <c r="U1938" s="126"/>
      <c r="V1938" s="128"/>
      <c r="W1938" s="126"/>
      <c r="X1938" s="126"/>
      <c r="Y1938" s="127"/>
      <c r="Z1938" s="126"/>
      <c r="AA1938" s="126"/>
      <c r="AB1938" s="126"/>
      <c r="AC1938" s="127"/>
      <c r="AD1938" s="126"/>
      <c r="AE1938" s="126"/>
      <c r="AF1938" s="126"/>
      <c r="AG1938" s="126"/>
      <c r="AH1938" s="128"/>
    </row>
    <row r="1939" spans="6:34" x14ac:dyDescent="0.25">
      <c r="F1939" s="67">
        <f t="shared" si="30"/>
        <v>1933</v>
      </c>
      <c r="G1939" s="131"/>
      <c r="H1939" s="130"/>
      <c r="I1939" s="130"/>
      <c r="J1939" s="130"/>
      <c r="K1939" s="126"/>
      <c r="L1939" s="126"/>
      <c r="M1939" s="126"/>
      <c r="N1939" s="126"/>
      <c r="O1939" s="128"/>
      <c r="P1939" s="126">
        <v>71</v>
      </c>
      <c r="Q1939" s="126"/>
      <c r="R1939" s="127"/>
      <c r="S1939" s="126"/>
      <c r="T1939" s="126"/>
      <c r="U1939" s="126"/>
      <c r="V1939" s="128"/>
      <c r="W1939" s="126"/>
      <c r="X1939" s="126"/>
      <c r="Y1939" s="127"/>
      <c r="Z1939" s="126"/>
      <c r="AA1939" s="126"/>
      <c r="AB1939" s="126"/>
      <c r="AC1939" s="127"/>
      <c r="AD1939" s="126"/>
      <c r="AE1939" s="126"/>
      <c r="AF1939" s="126"/>
      <c r="AG1939" s="126"/>
      <c r="AH1939" s="128"/>
    </row>
    <row r="1940" spans="6:34" x14ac:dyDescent="0.25">
      <c r="F1940" s="67">
        <f t="shared" si="30"/>
        <v>1934</v>
      </c>
      <c r="G1940" s="131"/>
      <c r="H1940" s="130"/>
      <c r="I1940" s="130"/>
      <c r="J1940" s="130"/>
      <c r="K1940" s="126"/>
      <c r="L1940" s="126"/>
      <c r="M1940" s="126"/>
      <c r="N1940" s="126"/>
      <c r="O1940" s="128"/>
      <c r="P1940" s="126">
        <v>71</v>
      </c>
      <c r="Q1940" s="126"/>
      <c r="R1940" s="127"/>
      <c r="S1940" s="126"/>
      <c r="T1940" s="126"/>
      <c r="U1940" s="126"/>
      <c r="V1940" s="128"/>
      <c r="W1940" s="126"/>
      <c r="X1940" s="126"/>
      <c r="Y1940" s="127"/>
      <c r="Z1940" s="126"/>
      <c r="AA1940" s="126"/>
      <c r="AB1940" s="126"/>
      <c r="AC1940" s="127"/>
      <c r="AD1940" s="126"/>
      <c r="AE1940" s="126"/>
      <c r="AF1940" s="126"/>
      <c r="AG1940" s="126"/>
      <c r="AH1940" s="128"/>
    </row>
    <row r="1941" spans="6:34" x14ac:dyDescent="0.25">
      <c r="F1941" s="67">
        <f t="shared" si="30"/>
        <v>1935</v>
      </c>
      <c r="G1941" s="131"/>
      <c r="H1941" s="130"/>
      <c r="I1941" s="130"/>
      <c r="J1941" s="130"/>
      <c r="K1941" s="126"/>
      <c r="L1941" s="126"/>
      <c r="M1941" s="126"/>
      <c r="N1941" s="126"/>
      <c r="O1941" s="128"/>
      <c r="P1941" s="126">
        <v>71</v>
      </c>
      <c r="Q1941" s="126"/>
      <c r="R1941" s="127"/>
      <c r="S1941" s="126"/>
      <c r="T1941" s="126"/>
      <c r="U1941" s="126"/>
      <c r="V1941" s="128"/>
      <c r="W1941" s="126"/>
      <c r="X1941" s="126"/>
      <c r="Y1941" s="127"/>
      <c r="Z1941" s="126"/>
      <c r="AA1941" s="126"/>
      <c r="AB1941" s="126"/>
      <c r="AC1941" s="127"/>
      <c r="AD1941" s="126"/>
      <c r="AE1941" s="126"/>
      <c r="AF1941" s="126"/>
      <c r="AG1941" s="126"/>
      <c r="AH1941" s="128"/>
    </row>
    <row r="1942" spans="6:34" x14ac:dyDescent="0.25">
      <c r="F1942" s="67">
        <f t="shared" si="30"/>
        <v>1936</v>
      </c>
      <c r="G1942" s="131"/>
      <c r="H1942" s="130"/>
      <c r="I1942" s="130"/>
      <c r="J1942" s="130"/>
      <c r="K1942" s="126"/>
      <c r="L1942" s="126"/>
      <c r="M1942" s="126"/>
      <c r="N1942" s="126"/>
      <c r="O1942" s="128"/>
      <c r="P1942" s="126">
        <v>71</v>
      </c>
      <c r="Q1942" s="126"/>
      <c r="R1942" s="127"/>
      <c r="S1942" s="126"/>
      <c r="T1942" s="126"/>
      <c r="U1942" s="126"/>
      <c r="V1942" s="128"/>
      <c r="W1942" s="126"/>
      <c r="X1942" s="126"/>
      <c r="Y1942" s="127"/>
      <c r="Z1942" s="126"/>
      <c r="AA1942" s="126"/>
      <c r="AB1942" s="126"/>
      <c r="AC1942" s="127"/>
      <c r="AD1942" s="126"/>
      <c r="AE1942" s="126"/>
      <c r="AF1942" s="126"/>
      <c r="AG1942" s="126"/>
      <c r="AH1942" s="128"/>
    </row>
    <row r="1943" spans="6:34" x14ac:dyDescent="0.25">
      <c r="F1943" s="67">
        <f t="shared" si="30"/>
        <v>1937</v>
      </c>
      <c r="G1943" s="131"/>
      <c r="H1943" s="130"/>
      <c r="I1943" s="130"/>
      <c r="J1943" s="130"/>
      <c r="K1943" s="126"/>
      <c r="L1943" s="126"/>
      <c r="M1943" s="126"/>
      <c r="N1943" s="126"/>
      <c r="O1943" s="128"/>
      <c r="P1943" s="126">
        <v>70</v>
      </c>
      <c r="Q1943" s="126"/>
      <c r="R1943" s="127"/>
      <c r="S1943" s="126"/>
      <c r="T1943" s="126"/>
      <c r="U1943" s="126"/>
      <c r="V1943" s="128"/>
      <c r="W1943" s="126"/>
      <c r="X1943" s="126"/>
      <c r="Y1943" s="127"/>
      <c r="Z1943" s="126"/>
      <c r="AA1943" s="126"/>
      <c r="AB1943" s="126"/>
      <c r="AC1943" s="127"/>
      <c r="AD1943" s="126"/>
      <c r="AE1943" s="126"/>
      <c r="AF1943" s="126"/>
      <c r="AG1943" s="126"/>
      <c r="AH1943" s="128"/>
    </row>
    <row r="1944" spans="6:34" x14ac:dyDescent="0.25">
      <c r="F1944" s="67">
        <f t="shared" si="30"/>
        <v>1938</v>
      </c>
      <c r="G1944" s="131"/>
      <c r="H1944" s="130"/>
      <c r="I1944" s="130"/>
      <c r="J1944" s="130"/>
      <c r="K1944" s="126"/>
      <c r="L1944" s="126"/>
      <c r="M1944" s="126"/>
      <c r="N1944" s="126"/>
      <c r="O1944" s="128"/>
      <c r="P1944" s="126">
        <v>70</v>
      </c>
      <c r="Q1944" s="126"/>
      <c r="R1944" s="127"/>
      <c r="S1944" s="126"/>
      <c r="T1944" s="126"/>
      <c r="U1944" s="126"/>
      <c r="V1944" s="128"/>
      <c r="W1944" s="126"/>
      <c r="X1944" s="126"/>
      <c r="Y1944" s="127"/>
      <c r="Z1944" s="126"/>
      <c r="AA1944" s="126"/>
      <c r="AB1944" s="126"/>
      <c r="AC1944" s="127"/>
      <c r="AD1944" s="126"/>
      <c r="AE1944" s="126"/>
      <c r="AF1944" s="126"/>
      <c r="AG1944" s="126"/>
      <c r="AH1944" s="128"/>
    </row>
    <row r="1945" spans="6:34" x14ac:dyDescent="0.25">
      <c r="F1945" s="67">
        <f t="shared" si="30"/>
        <v>1939</v>
      </c>
      <c r="G1945" s="131"/>
      <c r="H1945" s="130"/>
      <c r="I1945" s="130"/>
      <c r="J1945" s="130"/>
      <c r="K1945" s="126"/>
      <c r="L1945" s="126"/>
      <c r="M1945" s="126"/>
      <c r="N1945" s="126"/>
      <c r="O1945" s="128"/>
      <c r="P1945" s="126">
        <v>70</v>
      </c>
      <c r="Q1945" s="126"/>
      <c r="R1945" s="127"/>
      <c r="S1945" s="126"/>
      <c r="T1945" s="126"/>
      <c r="U1945" s="126"/>
      <c r="V1945" s="128"/>
      <c r="W1945" s="126"/>
      <c r="X1945" s="126"/>
      <c r="Y1945" s="127"/>
      <c r="Z1945" s="126"/>
      <c r="AA1945" s="126"/>
      <c r="AB1945" s="126"/>
      <c r="AC1945" s="127"/>
      <c r="AD1945" s="126"/>
      <c r="AE1945" s="126"/>
      <c r="AF1945" s="126"/>
      <c r="AG1945" s="126"/>
      <c r="AH1945" s="128"/>
    </row>
    <row r="1946" spans="6:34" x14ac:dyDescent="0.25">
      <c r="F1946" s="67">
        <f t="shared" si="30"/>
        <v>1940</v>
      </c>
      <c r="G1946" s="131"/>
      <c r="H1946" s="130"/>
      <c r="I1946" s="130"/>
      <c r="J1946" s="130"/>
      <c r="K1946" s="126"/>
      <c r="L1946" s="126"/>
      <c r="M1946" s="126"/>
      <c r="N1946" s="126"/>
      <c r="O1946" s="128"/>
      <c r="P1946" s="126">
        <v>70</v>
      </c>
      <c r="Q1946" s="126"/>
      <c r="R1946" s="127"/>
      <c r="S1946" s="126"/>
      <c r="T1946" s="126"/>
      <c r="U1946" s="126"/>
      <c r="V1946" s="128"/>
      <c r="W1946" s="126"/>
      <c r="X1946" s="126"/>
      <c r="Y1946" s="127"/>
      <c r="Z1946" s="126"/>
      <c r="AA1946" s="126"/>
      <c r="AB1946" s="126"/>
      <c r="AC1946" s="127"/>
      <c r="AD1946" s="126"/>
      <c r="AE1946" s="126"/>
      <c r="AF1946" s="126"/>
      <c r="AG1946" s="126"/>
      <c r="AH1946" s="128"/>
    </row>
    <row r="1947" spans="6:34" x14ac:dyDescent="0.25">
      <c r="F1947" s="67">
        <f t="shared" si="30"/>
        <v>1941</v>
      </c>
      <c r="G1947" s="131"/>
      <c r="H1947" s="130"/>
      <c r="I1947" s="130"/>
      <c r="J1947" s="130"/>
      <c r="K1947" s="126"/>
      <c r="L1947" s="126"/>
      <c r="M1947" s="126"/>
      <c r="N1947" s="126"/>
      <c r="O1947" s="128"/>
      <c r="P1947" s="126">
        <v>69</v>
      </c>
      <c r="Q1947" s="126"/>
      <c r="R1947" s="127"/>
      <c r="S1947" s="126"/>
      <c r="T1947" s="126"/>
      <c r="U1947" s="126"/>
      <c r="V1947" s="128"/>
      <c r="W1947" s="126"/>
      <c r="X1947" s="126"/>
      <c r="Y1947" s="127"/>
      <c r="Z1947" s="126"/>
      <c r="AA1947" s="126"/>
      <c r="AB1947" s="126"/>
      <c r="AC1947" s="127"/>
      <c r="AD1947" s="126"/>
      <c r="AE1947" s="126"/>
      <c r="AF1947" s="126"/>
      <c r="AG1947" s="126"/>
      <c r="AH1947" s="128"/>
    </row>
    <row r="1948" spans="6:34" x14ac:dyDescent="0.25">
      <c r="F1948" s="67">
        <f t="shared" si="30"/>
        <v>1942</v>
      </c>
      <c r="G1948" s="131"/>
      <c r="H1948" s="130"/>
      <c r="I1948" s="130"/>
      <c r="J1948" s="130"/>
      <c r="K1948" s="126"/>
      <c r="L1948" s="126"/>
      <c r="M1948" s="126"/>
      <c r="N1948" s="126"/>
      <c r="O1948" s="128"/>
      <c r="P1948" s="126">
        <v>69</v>
      </c>
      <c r="Q1948" s="126"/>
      <c r="R1948" s="127"/>
      <c r="S1948" s="126"/>
      <c r="T1948" s="126"/>
      <c r="U1948" s="126"/>
      <c r="V1948" s="128"/>
      <c r="W1948" s="126"/>
      <c r="X1948" s="126"/>
      <c r="Y1948" s="127"/>
      <c r="Z1948" s="126"/>
      <c r="AA1948" s="126"/>
      <c r="AB1948" s="126"/>
      <c r="AC1948" s="127"/>
      <c r="AD1948" s="126"/>
      <c r="AE1948" s="126"/>
      <c r="AF1948" s="126"/>
      <c r="AG1948" s="126"/>
      <c r="AH1948" s="128"/>
    </row>
    <row r="1949" spans="6:34" x14ac:dyDescent="0.25">
      <c r="F1949" s="67">
        <f t="shared" si="30"/>
        <v>1943</v>
      </c>
      <c r="G1949" s="131"/>
      <c r="H1949" s="130"/>
      <c r="I1949" s="130"/>
      <c r="J1949" s="130"/>
      <c r="K1949" s="126"/>
      <c r="L1949" s="126"/>
      <c r="M1949" s="126"/>
      <c r="N1949" s="126"/>
      <c r="O1949" s="128"/>
      <c r="P1949" s="126">
        <v>69</v>
      </c>
      <c r="Q1949" s="126"/>
      <c r="R1949" s="127"/>
      <c r="S1949" s="126"/>
      <c r="T1949" s="126"/>
      <c r="U1949" s="126"/>
      <c r="V1949" s="128"/>
      <c r="W1949" s="126"/>
      <c r="X1949" s="126"/>
      <c r="Y1949" s="127"/>
      <c r="Z1949" s="126"/>
      <c r="AA1949" s="126"/>
      <c r="AB1949" s="126"/>
      <c r="AC1949" s="127"/>
      <c r="AD1949" s="126"/>
      <c r="AE1949" s="126"/>
      <c r="AF1949" s="126"/>
      <c r="AG1949" s="126"/>
      <c r="AH1949" s="128"/>
    </row>
    <row r="1950" spans="6:34" x14ac:dyDescent="0.25">
      <c r="F1950" s="67">
        <f t="shared" si="30"/>
        <v>1944</v>
      </c>
      <c r="G1950" s="131"/>
      <c r="H1950" s="130"/>
      <c r="I1950" s="130"/>
      <c r="J1950" s="130"/>
      <c r="K1950" s="126"/>
      <c r="L1950" s="126"/>
      <c r="M1950" s="126"/>
      <c r="N1950" s="126"/>
      <c r="O1950" s="128"/>
      <c r="P1950" s="126">
        <v>68</v>
      </c>
      <c r="Q1950" s="126"/>
      <c r="R1950" s="127"/>
      <c r="S1950" s="126"/>
      <c r="T1950" s="126"/>
      <c r="U1950" s="126"/>
      <c r="V1950" s="128"/>
      <c r="W1950" s="126"/>
      <c r="X1950" s="126"/>
      <c r="Y1950" s="127"/>
      <c r="Z1950" s="126"/>
      <c r="AA1950" s="126"/>
      <c r="AB1950" s="126"/>
      <c r="AC1950" s="127"/>
      <c r="AD1950" s="126"/>
      <c r="AE1950" s="126"/>
      <c r="AF1950" s="126"/>
      <c r="AG1950" s="126"/>
      <c r="AH1950" s="128"/>
    </row>
    <row r="1951" spans="6:34" x14ac:dyDescent="0.25">
      <c r="F1951" s="67">
        <f t="shared" si="30"/>
        <v>1945</v>
      </c>
      <c r="G1951" s="131"/>
      <c r="H1951" s="130"/>
      <c r="I1951" s="130"/>
      <c r="J1951" s="130"/>
      <c r="K1951" s="126"/>
      <c r="L1951" s="126"/>
      <c r="M1951" s="126"/>
      <c r="N1951" s="126"/>
      <c r="O1951" s="128"/>
      <c r="P1951" s="126">
        <v>68</v>
      </c>
      <c r="Q1951" s="126"/>
      <c r="R1951" s="127"/>
      <c r="S1951" s="126"/>
      <c r="T1951" s="126"/>
      <c r="U1951" s="126"/>
      <c r="V1951" s="128"/>
      <c r="W1951" s="126"/>
      <c r="X1951" s="126"/>
      <c r="Y1951" s="127"/>
      <c r="Z1951" s="126"/>
      <c r="AA1951" s="126"/>
      <c r="AB1951" s="126"/>
      <c r="AC1951" s="127"/>
      <c r="AD1951" s="126"/>
      <c r="AE1951" s="126"/>
      <c r="AF1951" s="126"/>
      <c r="AG1951" s="126"/>
      <c r="AH1951" s="128"/>
    </row>
    <row r="1952" spans="6:34" x14ac:dyDescent="0.25">
      <c r="F1952" s="67">
        <f t="shared" si="30"/>
        <v>1946</v>
      </c>
      <c r="G1952" s="131"/>
      <c r="H1952" s="130"/>
      <c r="I1952" s="130"/>
      <c r="J1952" s="130"/>
      <c r="K1952" s="126"/>
      <c r="L1952" s="126"/>
      <c r="M1952" s="126"/>
      <c r="N1952" s="126"/>
      <c r="O1952" s="128"/>
      <c r="P1952" s="126">
        <v>68</v>
      </c>
      <c r="Q1952" s="126"/>
      <c r="R1952" s="127"/>
      <c r="S1952" s="126"/>
      <c r="T1952" s="126"/>
      <c r="U1952" s="126"/>
      <c r="V1952" s="128"/>
      <c r="W1952" s="126"/>
      <c r="X1952" s="126"/>
      <c r="Y1952" s="127"/>
      <c r="Z1952" s="126"/>
      <c r="AA1952" s="126"/>
      <c r="AB1952" s="126"/>
      <c r="AC1952" s="127"/>
      <c r="AD1952" s="126"/>
      <c r="AE1952" s="126"/>
      <c r="AF1952" s="126"/>
      <c r="AG1952" s="126"/>
      <c r="AH1952" s="128"/>
    </row>
    <row r="1953" spans="6:34" x14ac:dyDescent="0.25">
      <c r="F1953" s="67">
        <f t="shared" si="30"/>
        <v>1947</v>
      </c>
      <c r="G1953" s="131"/>
      <c r="H1953" s="130"/>
      <c r="I1953" s="130"/>
      <c r="J1953" s="130"/>
      <c r="K1953" s="126"/>
      <c r="L1953" s="126"/>
      <c r="M1953" s="126"/>
      <c r="N1953" s="126"/>
      <c r="O1953" s="128"/>
      <c r="P1953" s="126">
        <v>68</v>
      </c>
      <c r="Q1953" s="126"/>
      <c r="R1953" s="127"/>
      <c r="S1953" s="126"/>
      <c r="T1953" s="126"/>
      <c r="U1953" s="126"/>
      <c r="V1953" s="128"/>
      <c r="W1953" s="126"/>
      <c r="X1953" s="126"/>
      <c r="Y1953" s="127"/>
      <c r="Z1953" s="126"/>
      <c r="AA1953" s="126"/>
      <c r="AB1953" s="126"/>
      <c r="AC1953" s="127"/>
      <c r="AD1953" s="126"/>
      <c r="AE1953" s="126"/>
      <c r="AF1953" s="126"/>
      <c r="AG1953" s="126"/>
      <c r="AH1953" s="128"/>
    </row>
    <row r="1954" spans="6:34" x14ac:dyDescent="0.25">
      <c r="F1954" s="67">
        <f t="shared" si="30"/>
        <v>1948</v>
      </c>
      <c r="G1954" s="131"/>
      <c r="H1954" s="130"/>
      <c r="I1954" s="130"/>
      <c r="J1954" s="130"/>
      <c r="K1954" s="126"/>
      <c r="L1954" s="126"/>
      <c r="M1954" s="126"/>
      <c r="N1954" s="126"/>
      <c r="O1954" s="128"/>
      <c r="P1954" s="126">
        <v>67</v>
      </c>
      <c r="Q1954" s="126"/>
      <c r="R1954" s="127"/>
      <c r="S1954" s="126"/>
      <c r="T1954" s="126"/>
      <c r="U1954" s="126"/>
      <c r="V1954" s="128"/>
      <c r="W1954" s="126"/>
      <c r="X1954" s="126"/>
      <c r="Y1954" s="127"/>
      <c r="Z1954" s="126"/>
      <c r="AA1954" s="126"/>
      <c r="AB1954" s="126"/>
      <c r="AC1954" s="127"/>
      <c r="AD1954" s="126"/>
      <c r="AE1954" s="126"/>
      <c r="AF1954" s="126"/>
      <c r="AG1954" s="126"/>
      <c r="AH1954" s="128"/>
    </row>
    <row r="1955" spans="6:34" x14ac:dyDescent="0.25">
      <c r="F1955" s="67">
        <f t="shared" ref="F1955:F2018" si="31">F1954+1</f>
        <v>1949</v>
      </c>
      <c r="G1955" s="131"/>
      <c r="H1955" s="130"/>
      <c r="I1955" s="130"/>
      <c r="J1955" s="130"/>
      <c r="K1955" s="126"/>
      <c r="L1955" s="126"/>
      <c r="M1955" s="126"/>
      <c r="N1955" s="126"/>
      <c r="O1955" s="128"/>
      <c r="P1955" s="126">
        <v>67</v>
      </c>
      <c r="Q1955" s="126"/>
      <c r="R1955" s="127"/>
      <c r="S1955" s="126"/>
      <c r="T1955" s="126"/>
      <c r="U1955" s="126"/>
      <c r="V1955" s="128"/>
      <c r="W1955" s="126"/>
      <c r="X1955" s="126"/>
      <c r="Y1955" s="127"/>
      <c r="Z1955" s="126"/>
      <c r="AA1955" s="126"/>
      <c r="AB1955" s="126"/>
      <c r="AC1955" s="127"/>
      <c r="AD1955" s="126"/>
      <c r="AE1955" s="126"/>
      <c r="AF1955" s="126"/>
      <c r="AG1955" s="126"/>
      <c r="AH1955" s="128"/>
    </row>
    <row r="1956" spans="6:34" x14ac:dyDescent="0.25">
      <c r="F1956" s="67">
        <f t="shared" si="31"/>
        <v>1950</v>
      </c>
      <c r="G1956" s="131"/>
      <c r="H1956" s="130"/>
      <c r="I1956" s="130"/>
      <c r="J1956" s="130"/>
      <c r="K1956" s="126"/>
      <c r="L1956" s="126"/>
      <c r="M1956" s="126"/>
      <c r="N1956" s="126"/>
      <c r="O1956" s="128"/>
      <c r="P1956" s="126">
        <v>67</v>
      </c>
      <c r="Q1956" s="126"/>
      <c r="R1956" s="127"/>
      <c r="S1956" s="126"/>
      <c r="T1956" s="126"/>
      <c r="U1956" s="126"/>
      <c r="V1956" s="128"/>
      <c r="W1956" s="126"/>
      <c r="X1956" s="126"/>
      <c r="Y1956" s="127"/>
      <c r="Z1956" s="126"/>
      <c r="AA1956" s="126"/>
      <c r="AB1956" s="126"/>
      <c r="AC1956" s="127"/>
      <c r="AD1956" s="126"/>
      <c r="AE1956" s="126"/>
      <c r="AF1956" s="126"/>
      <c r="AG1956" s="126"/>
      <c r="AH1956" s="128"/>
    </row>
    <row r="1957" spans="6:34" x14ac:dyDescent="0.25">
      <c r="F1957" s="67">
        <f t="shared" si="31"/>
        <v>1951</v>
      </c>
      <c r="G1957" s="131"/>
      <c r="H1957" s="130"/>
      <c r="I1957" s="130"/>
      <c r="J1957" s="130"/>
      <c r="K1957" s="126"/>
      <c r="L1957" s="126"/>
      <c r="M1957" s="126"/>
      <c r="N1957" s="126"/>
      <c r="O1957" s="128"/>
      <c r="P1957" s="126">
        <v>67</v>
      </c>
      <c r="Q1957" s="126"/>
      <c r="R1957" s="127"/>
      <c r="S1957" s="126"/>
      <c r="T1957" s="126"/>
      <c r="U1957" s="126"/>
      <c r="V1957" s="128"/>
      <c r="W1957" s="126"/>
      <c r="X1957" s="126"/>
      <c r="Y1957" s="127"/>
      <c r="Z1957" s="126"/>
      <c r="AA1957" s="126"/>
      <c r="AB1957" s="126"/>
      <c r="AC1957" s="127"/>
      <c r="AD1957" s="126"/>
      <c r="AE1957" s="126"/>
      <c r="AF1957" s="126"/>
      <c r="AG1957" s="126"/>
      <c r="AH1957" s="128"/>
    </row>
    <row r="1958" spans="6:34" x14ac:dyDescent="0.25">
      <c r="F1958" s="67">
        <f t="shared" si="31"/>
        <v>1952</v>
      </c>
      <c r="G1958" s="131"/>
      <c r="H1958" s="130"/>
      <c r="I1958" s="130"/>
      <c r="J1958" s="130"/>
      <c r="K1958" s="126"/>
      <c r="L1958" s="126"/>
      <c r="M1958" s="126"/>
      <c r="N1958" s="126"/>
      <c r="O1958" s="128"/>
      <c r="P1958" s="126">
        <v>67</v>
      </c>
      <c r="Q1958" s="126"/>
      <c r="R1958" s="127"/>
      <c r="S1958" s="126"/>
      <c r="T1958" s="126"/>
      <c r="U1958" s="126"/>
      <c r="V1958" s="128"/>
      <c r="W1958" s="126"/>
      <c r="X1958" s="126"/>
      <c r="Y1958" s="127"/>
      <c r="Z1958" s="126"/>
      <c r="AA1958" s="126"/>
      <c r="AB1958" s="126"/>
      <c r="AC1958" s="127"/>
      <c r="AD1958" s="126"/>
      <c r="AE1958" s="126"/>
      <c r="AF1958" s="126"/>
      <c r="AG1958" s="126"/>
      <c r="AH1958" s="128"/>
    </row>
    <row r="1959" spans="6:34" x14ac:dyDescent="0.25">
      <c r="F1959" s="67">
        <f t="shared" si="31"/>
        <v>1953</v>
      </c>
      <c r="G1959" s="131"/>
      <c r="H1959" s="130"/>
      <c r="I1959" s="130"/>
      <c r="J1959" s="130"/>
      <c r="K1959" s="126"/>
      <c r="L1959" s="126"/>
      <c r="M1959" s="126"/>
      <c r="N1959" s="126"/>
      <c r="O1959" s="128"/>
      <c r="P1959" s="126">
        <v>67</v>
      </c>
      <c r="Q1959" s="126"/>
      <c r="R1959" s="127"/>
      <c r="S1959" s="126"/>
      <c r="T1959" s="126"/>
      <c r="U1959" s="126"/>
      <c r="V1959" s="128"/>
      <c r="W1959" s="126"/>
      <c r="X1959" s="126"/>
      <c r="Y1959" s="127"/>
      <c r="Z1959" s="126"/>
      <c r="AA1959" s="126"/>
      <c r="AB1959" s="126"/>
      <c r="AC1959" s="127"/>
      <c r="AD1959" s="126"/>
      <c r="AE1959" s="126"/>
      <c r="AF1959" s="126"/>
      <c r="AG1959" s="126"/>
      <c r="AH1959" s="128"/>
    </row>
    <row r="1960" spans="6:34" x14ac:dyDescent="0.25">
      <c r="F1960" s="67">
        <f t="shared" si="31"/>
        <v>1954</v>
      </c>
      <c r="G1960" s="131"/>
      <c r="H1960" s="130"/>
      <c r="I1960" s="130"/>
      <c r="J1960" s="130"/>
      <c r="K1960" s="126"/>
      <c r="L1960" s="126"/>
      <c r="M1960" s="126"/>
      <c r="N1960" s="126"/>
      <c r="O1960" s="128"/>
      <c r="P1960" s="126">
        <v>66</v>
      </c>
      <c r="Q1960" s="126"/>
      <c r="R1960" s="127"/>
      <c r="S1960" s="126"/>
      <c r="T1960" s="126"/>
      <c r="U1960" s="126"/>
      <c r="V1960" s="128"/>
      <c r="W1960" s="126"/>
      <c r="X1960" s="126"/>
      <c r="Y1960" s="127"/>
      <c r="Z1960" s="126"/>
      <c r="AA1960" s="126"/>
      <c r="AB1960" s="126"/>
      <c r="AC1960" s="127"/>
      <c r="AD1960" s="126"/>
      <c r="AE1960" s="126"/>
      <c r="AF1960" s="126"/>
      <c r="AG1960" s="126"/>
      <c r="AH1960" s="128"/>
    </row>
    <row r="1961" spans="6:34" x14ac:dyDescent="0.25">
      <c r="F1961" s="67">
        <f t="shared" si="31"/>
        <v>1955</v>
      </c>
      <c r="G1961" s="131"/>
      <c r="H1961" s="130"/>
      <c r="I1961" s="130"/>
      <c r="J1961" s="130"/>
      <c r="K1961" s="126"/>
      <c r="L1961" s="126"/>
      <c r="M1961" s="126"/>
      <c r="N1961" s="126"/>
      <c r="O1961" s="128"/>
      <c r="P1961" s="126">
        <v>66</v>
      </c>
      <c r="Q1961" s="126"/>
      <c r="R1961" s="127"/>
      <c r="S1961" s="126"/>
      <c r="T1961" s="126"/>
      <c r="U1961" s="126"/>
      <c r="V1961" s="128"/>
      <c r="W1961" s="126"/>
      <c r="X1961" s="126"/>
      <c r="Y1961" s="127"/>
      <c r="Z1961" s="126"/>
      <c r="AA1961" s="126"/>
      <c r="AB1961" s="126"/>
      <c r="AC1961" s="127"/>
      <c r="AD1961" s="126"/>
      <c r="AE1961" s="126"/>
      <c r="AF1961" s="126"/>
      <c r="AG1961" s="126"/>
      <c r="AH1961" s="128"/>
    </row>
    <row r="1962" spans="6:34" x14ac:dyDescent="0.25">
      <c r="F1962" s="67">
        <f t="shared" si="31"/>
        <v>1956</v>
      </c>
      <c r="G1962" s="131"/>
      <c r="H1962" s="130"/>
      <c r="I1962" s="130"/>
      <c r="J1962" s="130"/>
      <c r="K1962" s="126"/>
      <c r="L1962" s="126"/>
      <c r="M1962" s="126"/>
      <c r="N1962" s="126"/>
      <c r="O1962" s="128"/>
      <c r="P1962" s="126">
        <v>66</v>
      </c>
      <c r="Q1962" s="126"/>
      <c r="R1962" s="127"/>
      <c r="S1962" s="126"/>
      <c r="T1962" s="126"/>
      <c r="U1962" s="126"/>
      <c r="V1962" s="128"/>
      <c r="W1962" s="126"/>
      <c r="X1962" s="126"/>
      <c r="Y1962" s="127"/>
      <c r="Z1962" s="126"/>
      <c r="AA1962" s="126"/>
      <c r="AB1962" s="126"/>
      <c r="AC1962" s="127"/>
      <c r="AD1962" s="126"/>
      <c r="AE1962" s="126"/>
      <c r="AF1962" s="126"/>
      <c r="AG1962" s="126"/>
      <c r="AH1962" s="128"/>
    </row>
    <row r="1963" spans="6:34" x14ac:dyDescent="0.25">
      <c r="F1963" s="67">
        <f t="shared" si="31"/>
        <v>1957</v>
      </c>
      <c r="G1963" s="131"/>
      <c r="H1963" s="130"/>
      <c r="I1963" s="130"/>
      <c r="J1963" s="130"/>
      <c r="K1963" s="126"/>
      <c r="L1963" s="126"/>
      <c r="M1963" s="126"/>
      <c r="N1963" s="126"/>
      <c r="O1963" s="128"/>
      <c r="P1963" s="126">
        <v>66</v>
      </c>
      <c r="Q1963" s="126"/>
      <c r="R1963" s="127"/>
      <c r="S1963" s="126"/>
      <c r="T1963" s="126"/>
      <c r="U1963" s="126"/>
      <c r="V1963" s="128"/>
      <c r="W1963" s="126"/>
      <c r="X1963" s="126"/>
      <c r="Y1963" s="127"/>
      <c r="Z1963" s="126"/>
      <c r="AA1963" s="126"/>
      <c r="AB1963" s="126"/>
      <c r="AC1963" s="127"/>
      <c r="AD1963" s="126"/>
      <c r="AE1963" s="126"/>
      <c r="AF1963" s="126"/>
      <c r="AG1963" s="126"/>
      <c r="AH1963" s="128"/>
    </row>
    <row r="1964" spans="6:34" x14ac:dyDescent="0.25">
      <c r="F1964" s="67">
        <f t="shared" si="31"/>
        <v>1958</v>
      </c>
      <c r="G1964" s="131"/>
      <c r="H1964" s="130"/>
      <c r="I1964" s="130"/>
      <c r="J1964" s="130"/>
      <c r="K1964" s="126"/>
      <c r="L1964" s="126"/>
      <c r="M1964" s="126"/>
      <c r="N1964" s="126"/>
      <c r="O1964" s="128"/>
      <c r="P1964" s="126">
        <v>66</v>
      </c>
      <c r="Q1964" s="126"/>
      <c r="R1964" s="127"/>
      <c r="S1964" s="126"/>
      <c r="T1964" s="126"/>
      <c r="U1964" s="126"/>
      <c r="V1964" s="128"/>
      <c r="W1964" s="126"/>
      <c r="X1964" s="126"/>
      <c r="Y1964" s="127"/>
      <c r="Z1964" s="126"/>
      <c r="AA1964" s="126"/>
      <c r="AB1964" s="126"/>
      <c r="AC1964" s="127"/>
      <c r="AD1964" s="126"/>
      <c r="AE1964" s="126"/>
      <c r="AF1964" s="126"/>
      <c r="AG1964" s="126"/>
      <c r="AH1964" s="128"/>
    </row>
    <row r="1965" spans="6:34" x14ac:dyDescent="0.25">
      <c r="F1965" s="67">
        <f t="shared" si="31"/>
        <v>1959</v>
      </c>
      <c r="G1965" s="131"/>
      <c r="H1965" s="130"/>
      <c r="I1965" s="130"/>
      <c r="J1965" s="130"/>
      <c r="K1965" s="126"/>
      <c r="L1965" s="126"/>
      <c r="M1965" s="126"/>
      <c r="N1965" s="126"/>
      <c r="O1965" s="128"/>
      <c r="P1965" s="126">
        <v>66</v>
      </c>
      <c r="Q1965" s="126"/>
      <c r="R1965" s="127"/>
      <c r="S1965" s="126"/>
      <c r="T1965" s="126"/>
      <c r="U1965" s="126"/>
      <c r="V1965" s="128"/>
      <c r="W1965" s="126"/>
      <c r="X1965" s="126"/>
      <c r="Y1965" s="127"/>
      <c r="Z1965" s="126"/>
      <c r="AA1965" s="126"/>
      <c r="AB1965" s="126"/>
      <c r="AC1965" s="127"/>
      <c r="AD1965" s="126"/>
      <c r="AE1965" s="126"/>
      <c r="AF1965" s="126"/>
      <c r="AG1965" s="126"/>
      <c r="AH1965" s="128"/>
    </row>
    <row r="1966" spans="6:34" x14ac:dyDescent="0.25">
      <c r="F1966" s="67">
        <f t="shared" si="31"/>
        <v>1960</v>
      </c>
      <c r="G1966" s="131"/>
      <c r="H1966" s="130"/>
      <c r="I1966" s="130"/>
      <c r="J1966" s="130"/>
      <c r="K1966" s="126"/>
      <c r="L1966" s="126"/>
      <c r="M1966" s="126"/>
      <c r="N1966" s="126"/>
      <c r="O1966" s="128"/>
      <c r="P1966" s="126">
        <v>65</v>
      </c>
      <c r="Q1966" s="126"/>
      <c r="R1966" s="127"/>
      <c r="S1966" s="126"/>
      <c r="T1966" s="126"/>
      <c r="U1966" s="126"/>
      <c r="V1966" s="128"/>
      <c r="W1966" s="126"/>
      <c r="X1966" s="126"/>
      <c r="Y1966" s="127"/>
      <c r="Z1966" s="126"/>
      <c r="AA1966" s="126"/>
      <c r="AB1966" s="126"/>
      <c r="AC1966" s="127"/>
      <c r="AD1966" s="126"/>
      <c r="AE1966" s="126"/>
      <c r="AF1966" s="126"/>
      <c r="AG1966" s="126"/>
      <c r="AH1966" s="128"/>
    </row>
    <row r="1967" spans="6:34" x14ac:dyDescent="0.25">
      <c r="F1967" s="67">
        <f t="shared" si="31"/>
        <v>1961</v>
      </c>
      <c r="G1967" s="131"/>
      <c r="H1967" s="130"/>
      <c r="I1967" s="130"/>
      <c r="J1967" s="130"/>
      <c r="K1967" s="126"/>
      <c r="L1967" s="126"/>
      <c r="M1967" s="126"/>
      <c r="N1967" s="126"/>
      <c r="O1967" s="128"/>
      <c r="P1967" s="126">
        <v>65</v>
      </c>
      <c r="Q1967" s="126"/>
      <c r="R1967" s="127"/>
      <c r="S1967" s="126"/>
      <c r="T1967" s="126"/>
      <c r="U1967" s="126"/>
      <c r="V1967" s="128"/>
      <c r="W1967" s="126"/>
      <c r="X1967" s="126"/>
      <c r="Y1967" s="127"/>
      <c r="Z1967" s="126"/>
      <c r="AA1967" s="126"/>
      <c r="AB1967" s="126"/>
      <c r="AC1967" s="127"/>
      <c r="AD1967" s="126"/>
      <c r="AE1967" s="126"/>
      <c r="AF1967" s="126"/>
      <c r="AG1967" s="126"/>
      <c r="AH1967" s="128"/>
    </row>
    <row r="1968" spans="6:34" x14ac:dyDescent="0.25">
      <c r="F1968" s="67">
        <f t="shared" si="31"/>
        <v>1962</v>
      </c>
      <c r="G1968" s="131"/>
      <c r="H1968" s="130"/>
      <c r="I1968" s="130"/>
      <c r="J1968" s="130"/>
      <c r="K1968" s="126"/>
      <c r="L1968" s="126"/>
      <c r="M1968" s="126"/>
      <c r="N1968" s="126"/>
      <c r="O1968" s="128"/>
      <c r="P1968" s="126">
        <v>65</v>
      </c>
      <c r="Q1968" s="126"/>
      <c r="R1968" s="127"/>
      <c r="S1968" s="126"/>
      <c r="T1968" s="126"/>
      <c r="U1968" s="126"/>
      <c r="V1968" s="128"/>
      <c r="W1968" s="126"/>
      <c r="X1968" s="126"/>
      <c r="Y1968" s="127"/>
      <c r="Z1968" s="126"/>
      <c r="AA1968" s="126"/>
      <c r="AB1968" s="126"/>
      <c r="AC1968" s="127"/>
      <c r="AD1968" s="126"/>
      <c r="AE1968" s="126"/>
      <c r="AF1968" s="126"/>
      <c r="AG1968" s="126"/>
      <c r="AH1968" s="128"/>
    </row>
    <row r="1969" spans="6:34" x14ac:dyDescent="0.25">
      <c r="F1969" s="67">
        <f t="shared" si="31"/>
        <v>1963</v>
      </c>
      <c r="G1969" s="131"/>
      <c r="H1969" s="130"/>
      <c r="I1969" s="130"/>
      <c r="J1969" s="130"/>
      <c r="K1969" s="126"/>
      <c r="L1969" s="126"/>
      <c r="M1969" s="126"/>
      <c r="N1969" s="126"/>
      <c r="O1969" s="128"/>
      <c r="P1969" s="126">
        <v>65</v>
      </c>
      <c r="Q1969" s="126"/>
      <c r="R1969" s="127"/>
      <c r="S1969" s="126"/>
      <c r="T1969" s="126"/>
      <c r="U1969" s="126"/>
      <c r="V1969" s="128"/>
      <c r="W1969" s="126"/>
      <c r="X1969" s="126"/>
      <c r="Y1969" s="127"/>
      <c r="Z1969" s="126"/>
      <c r="AA1969" s="126"/>
      <c r="AB1969" s="126"/>
      <c r="AC1969" s="127"/>
      <c r="AD1969" s="126"/>
      <c r="AE1969" s="126"/>
      <c r="AF1969" s="126"/>
      <c r="AG1969" s="126"/>
      <c r="AH1969" s="128"/>
    </row>
    <row r="1970" spans="6:34" x14ac:dyDescent="0.25">
      <c r="F1970" s="67">
        <f t="shared" si="31"/>
        <v>1964</v>
      </c>
      <c r="G1970" s="131"/>
      <c r="H1970" s="130"/>
      <c r="I1970" s="130"/>
      <c r="J1970" s="130"/>
      <c r="K1970" s="126"/>
      <c r="L1970" s="126"/>
      <c r="M1970" s="126"/>
      <c r="N1970" s="126"/>
      <c r="O1970" s="128"/>
      <c r="P1970" s="126">
        <v>65</v>
      </c>
      <c r="Q1970" s="126"/>
      <c r="R1970" s="127"/>
      <c r="S1970" s="126"/>
      <c r="T1970" s="126"/>
      <c r="U1970" s="126"/>
      <c r="V1970" s="128"/>
      <c r="W1970" s="126"/>
      <c r="X1970" s="126"/>
      <c r="Y1970" s="127"/>
      <c r="Z1970" s="126"/>
      <c r="AA1970" s="126"/>
      <c r="AB1970" s="126"/>
      <c r="AC1970" s="127"/>
      <c r="AD1970" s="126"/>
      <c r="AE1970" s="126"/>
      <c r="AF1970" s="126"/>
      <c r="AG1970" s="126"/>
      <c r="AH1970" s="128"/>
    </row>
    <row r="1971" spans="6:34" x14ac:dyDescent="0.25">
      <c r="F1971" s="67">
        <f t="shared" si="31"/>
        <v>1965</v>
      </c>
      <c r="G1971" s="131"/>
      <c r="H1971" s="130"/>
      <c r="I1971" s="130"/>
      <c r="J1971" s="130"/>
      <c r="K1971" s="126"/>
      <c r="L1971" s="126"/>
      <c r="M1971" s="126"/>
      <c r="N1971" s="126"/>
      <c r="O1971" s="128"/>
      <c r="P1971" s="126">
        <v>64</v>
      </c>
      <c r="Q1971" s="126"/>
      <c r="R1971" s="127"/>
      <c r="S1971" s="126"/>
      <c r="T1971" s="126"/>
      <c r="U1971" s="126"/>
      <c r="V1971" s="128"/>
      <c r="W1971" s="126"/>
      <c r="X1971" s="126"/>
      <c r="Y1971" s="127"/>
      <c r="Z1971" s="126"/>
      <c r="AA1971" s="126"/>
      <c r="AB1971" s="126"/>
      <c r="AC1971" s="127"/>
      <c r="AD1971" s="126"/>
      <c r="AE1971" s="126"/>
      <c r="AF1971" s="126"/>
      <c r="AG1971" s="126"/>
      <c r="AH1971" s="128"/>
    </row>
    <row r="1972" spans="6:34" x14ac:dyDescent="0.25">
      <c r="F1972" s="67">
        <f t="shared" si="31"/>
        <v>1966</v>
      </c>
      <c r="G1972" s="131"/>
      <c r="H1972" s="130"/>
      <c r="I1972" s="130"/>
      <c r="J1972" s="130"/>
      <c r="K1972" s="126"/>
      <c r="L1972" s="126"/>
      <c r="M1972" s="126"/>
      <c r="N1972" s="126"/>
      <c r="O1972" s="128"/>
      <c r="P1972" s="126">
        <v>64</v>
      </c>
      <c r="Q1972" s="126"/>
      <c r="R1972" s="127"/>
      <c r="S1972" s="126"/>
      <c r="T1972" s="126"/>
      <c r="U1972" s="126"/>
      <c r="V1972" s="128"/>
      <c r="W1972" s="126"/>
      <c r="X1972" s="126"/>
      <c r="Y1972" s="127"/>
      <c r="Z1972" s="126"/>
      <c r="AA1972" s="126"/>
      <c r="AB1972" s="126"/>
      <c r="AC1972" s="127"/>
      <c r="AD1972" s="126"/>
      <c r="AE1972" s="126"/>
      <c r="AF1972" s="126"/>
      <c r="AG1972" s="126"/>
      <c r="AH1972" s="128"/>
    </row>
    <row r="1973" spans="6:34" x14ac:dyDescent="0.25">
      <c r="F1973" s="67">
        <f t="shared" si="31"/>
        <v>1967</v>
      </c>
      <c r="G1973" s="131"/>
      <c r="H1973" s="130"/>
      <c r="I1973" s="130"/>
      <c r="J1973" s="130"/>
      <c r="K1973" s="126"/>
      <c r="L1973" s="126"/>
      <c r="M1973" s="126"/>
      <c r="N1973" s="126"/>
      <c r="O1973" s="128"/>
      <c r="P1973" s="126">
        <v>64</v>
      </c>
      <c r="Q1973" s="126"/>
      <c r="R1973" s="127"/>
      <c r="S1973" s="126"/>
      <c r="T1973" s="126"/>
      <c r="U1973" s="126"/>
      <c r="V1973" s="128"/>
      <c r="W1973" s="126"/>
      <c r="X1973" s="126"/>
      <c r="Y1973" s="127"/>
      <c r="Z1973" s="126"/>
      <c r="AA1973" s="126"/>
      <c r="AB1973" s="126"/>
      <c r="AC1973" s="127"/>
      <c r="AD1973" s="126"/>
      <c r="AE1973" s="126"/>
      <c r="AF1973" s="126"/>
      <c r="AG1973" s="126"/>
      <c r="AH1973" s="128"/>
    </row>
    <row r="1974" spans="6:34" x14ac:dyDescent="0.25">
      <c r="F1974" s="67">
        <f t="shared" si="31"/>
        <v>1968</v>
      </c>
      <c r="G1974" s="131"/>
      <c r="H1974" s="130"/>
      <c r="I1974" s="130"/>
      <c r="J1974" s="130"/>
      <c r="K1974" s="126"/>
      <c r="L1974" s="126"/>
      <c r="M1974" s="126"/>
      <c r="N1974" s="126"/>
      <c r="O1974" s="128"/>
      <c r="P1974" s="126">
        <v>64</v>
      </c>
      <c r="Q1974" s="126"/>
      <c r="R1974" s="127"/>
      <c r="S1974" s="126"/>
      <c r="T1974" s="126"/>
      <c r="U1974" s="126"/>
      <c r="V1974" s="128"/>
      <c r="W1974" s="126"/>
      <c r="X1974" s="126"/>
      <c r="Y1974" s="127"/>
      <c r="Z1974" s="126"/>
      <c r="AA1974" s="126"/>
      <c r="AB1974" s="126"/>
      <c r="AC1974" s="127"/>
      <c r="AD1974" s="126"/>
      <c r="AE1974" s="126"/>
      <c r="AF1974" s="126"/>
      <c r="AG1974" s="126"/>
      <c r="AH1974" s="128"/>
    </row>
    <row r="1975" spans="6:34" x14ac:dyDescent="0.25">
      <c r="F1975" s="67">
        <f t="shared" si="31"/>
        <v>1969</v>
      </c>
      <c r="G1975" s="131"/>
      <c r="H1975" s="130"/>
      <c r="I1975" s="130"/>
      <c r="J1975" s="130"/>
      <c r="K1975" s="126"/>
      <c r="L1975" s="126"/>
      <c r="M1975" s="126"/>
      <c r="N1975" s="126"/>
      <c r="O1975" s="128"/>
      <c r="P1975" s="126">
        <v>64</v>
      </c>
      <c r="Q1975" s="126"/>
      <c r="R1975" s="127"/>
      <c r="S1975" s="126"/>
      <c r="T1975" s="126"/>
      <c r="U1975" s="126"/>
      <c r="V1975" s="128"/>
      <c r="W1975" s="126"/>
      <c r="X1975" s="126"/>
      <c r="Y1975" s="127"/>
      <c r="Z1975" s="126"/>
      <c r="AA1975" s="126"/>
      <c r="AB1975" s="126"/>
      <c r="AC1975" s="127"/>
      <c r="AD1975" s="126"/>
      <c r="AE1975" s="126"/>
      <c r="AF1975" s="126"/>
      <c r="AG1975" s="126"/>
      <c r="AH1975" s="128"/>
    </row>
    <row r="1976" spans="6:34" x14ac:dyDescent="0.25">
      <c r="F1976" s="67">
        <f t="shared" si="31"/>
        <v>1970</v>
      </c>
      <c r="G1976" s="131"/>
      <c r="H1976" s="130"/>
      <c r="I1976" s="130"/>
      <c r="J1976" s="130"/>
      <c r="K1976" s="126"/>
      <c r="L1976" s="126"/>
      <c r="M1976" s="126"/>
      <c r="N1976" s="126"/>
      <c r="O1976" s="128"/>
      <c r="P1976" s="126">
        <v>64</v>
      </c>
      <c r="Q1976" s="126"/>
      <c r="R1976" s="127"/>
      <c r="S1976" s="126"/>
      <c r="T1976" s="126"/>
      <c r="U1976" s="126"/>
      <c r="V1976" s="128"/>
      <c r="W1976" s="126"/>
      <c r="X1976" s="126"/>
      <c r="Y1976" s="127"/>
      <c r="Z1976" s="126"/>
      <c r="AA1976" s="126"/>
      <c r="AB1976" s="126"/>
      <c r="AC1976" s="127"/>
      <c r="AD1976" s="126"/>
      <c r="AE1976" s="126"/>
      <c r="AF1976" s="126"/>
      <c r="AG1976" s="126"/>
      <c r="AH1976" s="128"/>
    </row>
    <row r="1977" spans="6:34" x14ac:dyDescent="0.25">
      <c r="F1977" s="67">
        <f t="shared" si="31"/>
        <v>1971</v>
      </c>
      <c r="G1977" s="131"/>
      <c r="H1977" s="130"/>
      <c r="I1977" s="130"/>
      <c r="J1977" s="130"/>
      <c r="K1977" s="126"/>
      <c r="L1977" s="126"/>
      <c r="M1977" s="126"/>
      <c r="N1977" s="126"/>
      <c r="O1977" s="128"/>
      <c r="P1977" s="126">
        <v>64</v>
      </c>
      <c r="Q1977" s="126"/>
      <c r="R1977" s="127"/>
      <c r="S1977" s="126"/>
      <c r="T1977" s="126"/>
      <c r="U1977" s="126"/>
      <c r="V1977" s="128"/>
      <c r="W1977" s="126"/>
      <c r="X1977" s="126"/>
      <c r="Y1977" s="127"/>
      <c r="Z1977" s="126"/>
      <c r="AA1977" s="126"/>
      <c r="AB1977" s="126"/>
      <c r="AC1977" s="127"/>
      <c r="AD1977" s="126"/>
      <c r="AE1977" s="126"/>
      <c r="AF1977" s="126"/>
      <c r="AG1977" s="126"/>
      <c r="AH1977" s="128"/>
    </row>
    <row r="1978" spans="6:34" x14ac:dyDescent="0.25">
      <c r="F1978" s="67">
        <f t="shared" si="31"/>
        <v>1972</v>
      </c>
      <c r="G1978" s="131"/>
      <c r="H1978" s="130"/>
      <c r="I1978" s="130"/>
      <c r="J1978" s="130"/>
      <c r="K1978" s="126"/>
      <c r="L1978" s="126"/>
      <c r="M1978" s="126"/>
      <c r="N1978" s="126"/>
      <c r="O1978" s="128"/>
      <c r="P1978" s="126">
        <v>64</v>
      </c>
      <c r="Q1978" s="126"/>
      <c r="R1978" s="127"/>
      <c r="S1978" s="126"/>
      <c r="T1978" s="126"/>
      <c r="U1978" s="126"/>
      <c r="V1978" s="128"/>
      <c r="W1978" s="126"/>
      <c r="X1978" s="126"/>
      <c r="Y1978" s="127"/>
      <c r="Z1978" s="126"/>
      <c r="AA1978" s="126"/>
      <c r="AB1978" s="126"/>
      <c r="AC1978" s="127"/>
      <c r="AD1978" s="126"/>
      <c r="AE1978" s="126"/>
      <c r="AF1978" s="126"/>
      <c r="AG1978" s="126"/>
      <c r="AH1978" s="128"/>
    </row>
    <row r="1979" spans="6:34" x14ac:dyDescent="0.25">
      <c r="F1979" s="67">
        <f t="shared" si="31"/>
        <v>1973</v>
      </c>
      <c r="G1979" s="131"/>
      <c r="H1979" s="130"/>
      <c r="I1979" s="130"/>
      <c r="J1979" s="130"/>
      <c r="K1979" s="126"/>
      <c r="L1979" s="126"/>
      <c r="M1979" s="126"/>
      <c r="N1979" s="126"/>
      <c r="O1979" s="128"/>
      <c r="P1979" s="126">
        <v>63</v>
      </c>
      <c r="Q1979" s="126"/>
      <c r="R1979" s="127"/>
      <c r="S1979" s="126"/>
      <c r="T1979" s="126"/>
      <c r="U1979" s="126"/>
      <c r="V1979" s="128"/>
      <c r="W1979" s="126"/>
      <c r="X1979" s="126"/>
      <c r="Y1979" s="127"/>
      <c r="Z1979" s="126"/>
      <c r="AA1979" s="126"/>
      <c r="AB1979" s="126"/>
      <c r="AC1979" s="127"/>
      <c r="AD1979" s="126"/>
      <c r="AE1979" s="126"/>
      <c r="AF1979" s="126"/>
      <c r="AG1979" s="126"/>
      <c r="AH1979" s="128"/>
    </row>
    <row r="1980" spans="6:34" x14ac:dyDescent="0.25">
      <c r="F1980" s="67">
        <f t="shared" si="31"/>
        <v>1974</v>
      </c>
      <c r="G1980" s="131"/>
      <c r="H1980" s="130"/>
      <c r="I1980" s="130"/>
      <c r="J1980" s="130"/>
      <c r="K1980" s="126"/>
      <c r="L1980" s="126"/>
      <c r="M1980" s="126"/>
      <c r="N1980" s="126"/>
      <c r="O1980" s="128"/>
      <c r="P1980" s="126">
        <v>63</v>
      </c>
      <c r="Q1980" s="126"/>
      <c r="R1980" s="127"/>
      <c r="S1980" s="126"/>
      <c r="T1980" s="126"/>
      <c r="U1980" s="126"/>
      <c r="V1980" s="128"/>
      <c r="W1980" s="126"/>
      <c r="X1980" s="126"/>
      <c r="Y1980" s="127"/>
      <c r="Z1980" s="126"/>
      <c r="AA1980" s="126"/>
      <c r="AB1980" s="126"/>
      <c r="AC1980" s="127"/>
      <c r="AD1980" s="126"/>
      <c r="AE1980" s="126"/>
      <c r="AF1980" s="126"/>
      <c r="AG1980" s="126"/>
      <c r="AH1980" s="128"/>
    </row>
    <row r="1981" spans="6:34" x14ac:dyDescent="0.25">
      <c r="F1981" s="67">
        <f t="shared" si="31"/>
        <v>1975</v>
      </c>
      <c r="G1981" s="131"/>
      <c r="H1981" s="130"/>
      <c r="I1981" s="130"/>
      <c r="J1981" s="130"/>
      <c r="K1981" s="126"/>
      <c r="L1981" s="126"/>
      <c r="M1981" s="126"/>
      <c r="N1981" s="126"/>
      <c r="O1981" s="128"/>
      <c r="P1981" s="126">
        <v>63</v>
      </c>
      <c r="Q1981" s="126"/>
      <c r="R1981" s="127"/>
      <c r="S1981" s="126"/>
      <c r="T1981" s="126"/>
      <c r="U1981" s="126"/>
      <c r="V1981" s="128"/>
      <c r="W1981" s="126"/>
      <c r="X1981" s="126"/>
      <c r="Y1981" s="127"/>
      <c r="Z1981" s="126"/>
      <c r="AA1981" s="126"/>
      <c r="AB1981" s="126"/>
      <c r="AC1981" s="127"/>
      <c r="AD1981" s="126"/>
      <c r="AE1981" s="126"/>
      <c r="AF1981" s="126"/>
      <c r="AG1981" s="126"/>
      <c r="AH1981" s="128"/>
    </row>
    <row r="1982" spans="6:34" x14ac:dyDescent="0.25">
      <c r="F1982" s="67">
        <f t="shared" si="31"/>
        <v>1976</v>
      </c>
      <c r="G1982" s="131"/>
      <c r="H1982" s="130"/>
      <c r="I1982" s="130"/>
      <c r="J1982" s="130"/>
      <c r="K1982" s="126"/>
      <c r="L1982" s="126"/>
      <c r="M1982" s="126"/>
      <c r="N1982" s="126"/>
      <c r="O1982" s="128"/>
      <c r="P1982" s="126">
        <v>63</v>
      </c>
      <c r="Q1982" s="126"/>
      <c r="R1982" s="127"/>
      <c r="S1982" s="126"/>
      <c r="T1982" s="126"/>
      <c r="U1982" s="126"/>
      <c r="V1982" s="128"/>
      <c r="W1982" s="126"/>
      <c r="X1982" s="126"/>
      <c r="Y1982" s="127"/>
      <c r="Z1982" s="126"/>
      <c r="AA1982" s="126"/>
      <c r="AB1982" s="126"/>
      <c r="AC1982" s="127"/>
      <c r="AD1982" s="126"/>
      <c r="AE1982" s="126"/>
      <c r="AF1982" s="126"/>
      <c r="AG1982" s="126"/>
      <c r="AH1982" s="128"/>
    </row>
    <row r="1983" spans="6:34" x14ac:dyDescent="0.25">
      <c r="F1983" s="67">
        <f t="shared" si="31"/>
        <v>1977</v>
      </c>
      <c r="G1983" s="131"/>
      <c r="H1983" s="130"/>
      <c r="I1983" s="130"/>
      <c r="J1983" s="130"/>
      <c r="K1983" s="126"/>
      <c r="L1983" s="126"/>
      <c r="M1983" s="126"/>
      <c r="N1983" s="126"/>
      <c r="O1983" s="128"/>
      <c r="P1983" s="126">
        <v>63</v>
      </c>
      <c r="Q1983" s="126"/>
      <c r="R1983" s="127"/>
      <c r="S1983" s="126"/>
      <c r="T1983" s="126"/>
      <c r="U1983" s="126"/>
      <c r="V1983" s="128"/>
      <c r="W1983" s="126"/>
      <c r="X1983" s="126"/>
      <c r="Y1983" s="127"/>
      <c r="Z1983" s="126"/>
      <c r="AA1983" s="126"/>
      <c r="AB1983" s="126"/>
      <c r="AC1983" s="127"/>
      <c r="AD1983" s="126"/>
      <c r="AE1983" s="126"/>
      <c r="AF1983" s="126"/>
      <c r="AG1983" s="126"/>
      <c r="AH1983" s="128"/>
    </row>
    <row r="1984" spans="6:34" x14ac:dyDescent="0.25">
      <c r="F1984" s="67">
        <f t="shared" si="31"/>
        <v>1978</v>
      </c>
      <c r="G1984" s="131"/>
      <c r="H1984" s="130"/>
      <c r="I1984" s="130"/>
      <c r="J1984" s="130"/>
      <c r="K1984" s="126"/>
      <c r="L1984" s="126"/>
      <c r="M1984" s="126"/>
      <c r="N1984" s="126"/>
      <c r="O1984" s="128"/>
      <c r="P1984" s="126">
        <v>63</v>
      </c>
      <c r="Q1984" s="126"/>
      <c r="R1984" s="127"/>
      <c r="S1984" s="126"/>
      <c r="T1984" s="126"/>
      <c r="U1984" s="126"/>
      <c r="V1984" s="128"/>
      <c r="W1984" s="126"/>
      <c r="X1984" s="126"/>
      <c r="Y1984" s="127"/>
      <c r="Z1984" s="126"/>
      <c r="AA1984" s="126"/>
      <c r="AB1984" s="126"/>
      <c r="AC1984" s="127"/>
      <c r="AD1984" s="126"/>
      <c r="AE1984" s="126"/>
      <c r="AF1984" s="126"/>
      <c r="AG1984" s="126"/>
      <c r="AH1984" s="128"/>
    </row>
    <row r="1985" spans="6:34" x14ac:dyDescent="0.25">
      <c r="F1985" s="67">
        <f t="shared" si="31"/>
        <v>1979</v>
      </c>
      <c r="G1985" s="131"/>
      <c r="H1985" s="130"/>
      <c r="I1985" s="130"/>
      <c r="J1985" s="130"/>
      <c r="K1985" s="126"/>
      <c r="L1985" s="126"/>
      <c r="M1985" s="126"/>
      <c r="N1985" s="126"/>
      <c r="O1985" s="128"/>
      <c r="P1985" s="126">
        <v>63</v>
      </c>
      <c r="Q1985" s="126"/>
      <c r="R1985" s="127"/>
      <c r="S1985" s="126"/>
      <c r="T1985" s="126"/>
      <c r="U1985" s="126"/>
      <c r="V1985" s="128"/>
      <c r="W1985" s="126"/>
      <c r="X1985" s="126"/>
      <c r="Y1985" s="127"/>
      <c r="Z1985" s="126"/>
      <c r="AA1985" s="126"/>
      <c r="AB1985" s="126"/>
      <c r="AC1985" s="127"/>
      <c r="AD1985" s="126"/>
      <c r="AE1985" s="126"/>
      <c r="AF1985" s="126"/>
      <c r="AG1985" s="126"/>
      <c r="AH1985" s="128"/>
    </row>
    <row r="1986" spans="6:34" x14ac:dyDescent="0.25">
      <c r="F1986" s="67">
        <f t="shared" si="31"/>
        <v>1980</v>
      </c>
      <c r="G1986" s="131"/>
      <c r="H1986" s="130"/>
      <c r="I1986" s="130"/>
      <c r="J1986" s="130"/>
      <c r="K1986" s="126"/>
      <c r="L1986" s="126"/>
      <c r="M1986" s="126"/>
      <c r="N1986" s="126"/>
      <c r="O1986" s="128"/>
      <c r="P1986" s="126">
        <v>63</v>
      </c>
      <c r="Q1986" s="126"/>
      <c r="R1986" s="127"/>
      <c r="S1986" s="126"/>
      <c r="T1986" s="126"/>
      <c r="U1986" s="126"/>
      <c r="V1986" s="128"/>
      <c r="W1986" s="126"/>
      <c r="X1986" s="126"/>
      <c r="Y1986" s="127"/>
      <c r="Z1986" s="126"/>
      <c r="AA1986" s="126"/>
      <c r="AB1986" s="126"/>
      <c r="AC1986" s="127"/>
      <c r="AD1986" s="126"/>
      <c r="AE1986" s="126"/>
      <c r="AF1986" s="126"/>
      <c r="AG1986" s="126"/>
      <c r="AH1986" s="128"/>
    </row>
    <row r="1987" spans="6:34" x14ac:dyDescent="0.25">
      <c r="F1987" s="67">
        <f t="shared" si="31"/>
        <v>1981</v>
      </c>
      <c r="G1987" s="131"/>
      <c r="H1987" s="130"/>
      <c r="I1987" s="130"/>
      <c r="J1987" s="130"/>
      <c r="K1987" s="126"/>
      <c r="L1987" s="126"/>
      <c r="M1987" s="126"/>
      <c r="N1987" s="126"/>
      <c r="O1987" s="128"/>
      <c r="P1987" s="126">
        <v>62</v>
      </c>
      <c r="Q1987" s="126"/>
      <c r="R1987" s="127"/>
      <c r="S1987" s="126"/>
      <c r="T1987" s="126"/>
      <c r="U1987" s="126"/>
      <c r="V1987" s="128"/>
      <c r="W1987" s="126"/>
      <c r="X1987" s="126"/>
      <c r="Y1987" s="127"/>
      <c r="Z1987" s="126"/>
      <c r="AA1987" s="126"/>
      <c r="AB1987" s="126"/>
      <c r="AC1987" s="127"/>
      <c r="AD1987" s="126"/>
      <c r="AE1987" s="126"/>
      <c r="AF1987" s="126"/>
      <c r="AG1987" s="126"/>
      <c r="AH1987" s="128"/>
    </row>
    <row r="1988" spans="6:34" x14ac:dyDescent="0.25">
      <c r="F1988" s="67">
        <f t="shared" si="31"/>
        <v>1982</v>
      </c>
      <c r="G1988" s="131"/>
      <c r="H1988" s="130"/>
      <c r="I1988" s="130"/>
      <c r="J1988" s="130"/>
      <c r="K1988" s="126"/>
      <c r="L1988" s="126"/>
      <c r="M1988" s="126"/>
      <c r="N1988" s="126"/>
      <c r="O1988" s="128"/>
      <c r="P1988" s="126">
        <v>62</v>
      </c>
      <c r="Q1988" s="126"/>
      <c r="R1988" s="127"/>
      <c r="S1988" s="126"/>
      <c r="T1988" s="126"/>
      <c r="U1988" s="126"/>
      <c r="V1988" s="128"/>
      <c r="W1988" s="126"/>
      <c r="X1988" s="126"/>
      <c r="Y1988" s="127"/>
      <c r="Z1988" s="126"/>
      <c r="AA1988" s="126"/>
      <c r="AB1988" s="126"/>
      <c r="AC1988" s="127"/>
      <c r="AD1988" s="126"/>
      <c r="AE1988" s="126"/>
      <c r="AF1988" s="126"/>
      <c r="AG1988" s="126"/>
      <c r="AH1988" s="128"/>
    </row>
    <row r="1989" spans="6:34" x14ac:dyDescent="0.25">
      <c r="F1989" s="67">
        <f t="shared" si="31"/>
        <v>1983</v>
      </c>
      <c r="G1989" s="131"/>
      <c r="H1989" s="130"/>
      <c r="I1989" s="130"/>
      <c r="J1989" s="130"/>
      <c r="K1989" s="126"/>
      <c r="L1989" s="126"/>
      <c r="M1989" s="126"/>
      <c r="N1989" s="126"/>
      <c r="O1989" s="128"/>
      <c r="P1989" s="126">
        <v>62</v>
      </c>
      <c r="Q1989" s="126"/>
      <c r="R1989" s="127"/>
      <c r="S1989" s="126"/>
      <c r="T1989" s="126"/>
      <c r="U1989" s="126"/>
      <c r="V1989" s="128"/>
      <c r="W1989" s="126"/>
      <c r="X1989" s="126"/>
      <c r="Y1989" s="127"/>
      <c r="Z1989" s="126"/>
      <c r="AA1989" s="126"/>
      <c r="AB1989" s="126"/>
      <c r="AC1989" s="127"/>
      <c r="AD1989" s="126"/>
      <c r="AE1989" s="126"/>
      <c r="AF1989" s="126"/>
      <c r="AG1989" s="126"/>
      <c r="AH1989" s="128"/>
    </row>
    <row r="1990" spans="6:34" x14ac:dyDescent="0.25">
      <c r="F1990" s="67">
        <f t="shared" si="31"/>
        <v>1984</v>
      </c>
      <c r="G1990" s="131"/>
      <c r="H1990" s="130"/>
      <c r="I1990" s="130"/>
      <c r="J1990" s="130"/>
      <c r="K1990" s="126"/>
      <c r="L1990" s="126"/>
      <c r="M1990" s="126"/>
      <c r="N1990" s="126"/>
      <c r="O1990" s="128"/>
      <c r="P1990" s="126">
        <v>62</v>
      </c>
      <c r="Q1990" s="126"/>
      <c r="R1990" s="127"/>
      <c r="S1990" s="126"/>
      <c r="T1990" s="126"/>
      <c r="U1990" s="126"/>
      <c r="V1990" s="128"/>
      <c r="W1990" s="126"/>
      <c r="X1990" s="126"/>
      <c r="Y1990" s="127"/>
      <c r="Z1990" s="126"/>
      <c r="AA1990" s="126"/>
      <c r="AB1990" s="126"/>
      <c r="AC1990" s="127"/>
      <c r="AD1990" s="126"/>
      <c r="AE1990" s="126"/>
      <c r="AF1990" s="126"/>
      <c r="AG1990" s="126"/>
      <c r="AH1990" s="128"/>
    </row>
    <row r="1991" spans="6:34" x14ac:dyDescent="0.25">
      <c r="F1991" s="67">
        <f t="shared" si="31"/>
        <v>1985</v>
      </c>
      <c r="G1991" s="131"/>
      <c r="H1991" s="130"/>
      <c r="I1991" s="130"/>
      <c r="J1991" s="130"/>
      <c r="K1991" s="126"/>
      <c r="L1991" s="126"/>
      <c r="M1991" s="126"/>
      <c r="N1991" s="126"/>
      <c r="O1991" s="128"/>
      <c r="P1991" s="126">
        <v>62</v>
      </c>
      <c r="Q1991" s="126"/>
      <c r="R1991" s="127"/>
      <c r="S1991" s="126"/>
      <c r="T1991" s="126"/>
      <c r="U1991" s="126"/>
      <c r="V1991" s="128"/>
      <c r="W1991" s="126"/>
      <c r="X1991" s="126"/>
      <c r="Y1991" s="127"/>
      <c r="Z1991" s="126"/>
      <c r="AA1991" s="126"/>
      <c r="AB1991" s="126"/>
      <c r="AC1991" s="127"/>
      <c r="AD1991" s="126"/>
      <c r="AE1991" s="126"/>
      <c r="AF1991" s="126"/>
      <c r="AG1991" s="126"/>
      <c r="AH1991" s="128"/>
    </row>
    <row r="1992" spans="6:34" x14ac:dyDescent="0.25">
      <c r="F1992" s="67">
        <f t="shared" si="31"/>
        <v>1986</v>
      </c>
      <c r="G1992" s="131"/>
      <c r="H1992" s="130"/>
      <c r="I1992" s="130"/>
      <c r="J1992" s="130"/>
      <c r="K1992" s="126"/>
      <c r="L1992" s="126"/>
      <c r="M1992" s="126"/>
      <c r="N1992" s="126"/>
      <c r="O1992" s="128"/>
      <c r="P1992" s="126">
        <v>62</v>
      </c>
      <c r="Q1992" s="126"/>
      <c r="R1992" s="127"/>
      <c r="S1992" s="126"/>
      <c r="T1992" s="126"/>
      <c r="U1992" s="126"/>
      <c r="V1992" s="128"/>
      <c r="W1992" s="126"/>
      <c r="X1992" s="126"/>
      <c r="Y1992" s="127"/>
      <c r="Z1992" s="126"/>
      <c r="AA1992" s="126"/>
      <c r="AB1992" s="126"/>
      <c r="AC1992" s="127"/>
      <c r="AD1992" s="126"/>
      <c r="AE1992" s="126"/>
      <c r="AF1992" s="126"/>
      <c r="AG1992" s="126"/>
      <c r="AH1992" s="128"/>
    </row>
    <row r="1993" spans="6:34" x14ac:dyDescent="0.25">
      <c r="F1993" s="67">
        <f t="shared" si="31"/>
        <v>1987</v>
      </c>
      <c r="G1993" s="131"/>
      <c r="H1993" s="130"/>
      <c r="I1993" s="130"/>
      <c r="J1993" s="130"/>
      <c r="K1993" s="126"/>
      <c r="L1993" s="126"/>
      <c r="M1993" s="126"/>
      <c r="N1993" s="126"/>
      <c r="O1993" s="128"/>
      <c r="P1993" s="126">
        <v>62</v>
      </c>
      <c r="Q1993" s="126"/>
      <c r="R1993" s="127"/>
      <c r="S1993" s="126"/>
      <c r="T1993" s="126"/>
      <c r="U1993" s="126"/>
      <c r="V1993" s="128"/>
      <c r="W1993" s="126"/>
      <c r="X1993" s="126"/>
      <c r="Y1993" s="127"/>
      <c r="Z1993" s="126"/>
      <c r="AA1993" s="126"/>
      <c r="AB1993" s="126"/>
      <c r="AC1993" s="127"/>
      <c r="AD1993" s="126"/>
      <c r="AE1993" s="126"/>
      <c r="AF1993" s="126"/>
      <c r="AG1993" s="126"/>
      <c r="AH1993" s="128"/>
    </row>
    <row r="1994" spans="6:34" x14ac:dyDescent="0.25">
      <c r="F1994" s="67">
        <f t="shared" si="31"/>
        <v>1988</v>
      </c>
      <c r="G1994" s="131"/>
      <c r="H1994" s="130"/>
      <c r="I1994" s="130"/>
      <c r="J1994" s="130"/>
      <c r="K1994" s="126"/>
      <c r="L1994" s="126"/>
      <c r="M1994" s="126"/>
      <c r="N1994" s="126"/>
      <c r="O1994" s="128"/>
      <c r="P1994" s="126">
        <v>62</v>
      </c>
      <c r="Q1994" s="126"/>
      <c r="R1994" s="127"/>
      <c r="S1994" s="126"/>
      <c r="T1994" s="126"/>
      <c r="U1994" s="126"/>
      <c r="V1994" s="128"/>
      <c r="W1994" s="126"/>
      <c r="X1994" s="126"/>
      <c r="Y1994" s="127"/>
      <c r="Z1994" s="126"/>
      <c r="AA1994" s="126"/>
      <c r="AB1994" s="126"/>
      <c r="AC1994" s="127"/>
      <c r="AD1994" s="126"/>
      <c r="AE1994" s="126"/>
      <c r="AF1994" s="126"/>
      <c r="AG1994" s="126"/>
      <c r="AH1994" s="128"/>
    </row>
    <row r="1995" spans="6:34" x14ac:dyDescent="0.25">
      <c r="F1995" s="67">
        <f t="shared" si="31"/>
        <v>1989</v>
      </c>
      <c r="G1995" s="131"/>
      <c r="H1995" s="130"/>
      <c r="I1995" s="130"/>
      <c r="J1995" s="130"/>
      <c r="K1995" s="126"/>
      <c r="L1995" s="126"/>
      <c r="M1995" s="126"/>
      <c r="N1995" s="126"/>
      <c r="O1995" s="128"/>
      <c r="P1995" s="126">
        <v>62</v>
      </c>
      <c r="Q1995" s="126"/>
      <c r="R1995" s="127"/>
      <c r="S1995" s="126"/>
      <c r="T1995" s="126"/>
      <c r="U1995" s="126"/>
      <c r="V1995" s="128"/>
      <c r="W1995" s="126"/>
      <c r="X1995" s="126"/>
      <c r="Y1995" s="127"/>
      <c r="Z1995" s="126"/>
      <c r="AA1995" s="126"/>
      <c r="AB1995" s="126"/>
      <c r="AC1995" s="127"/>
      <c r="AD1995" s="126"/>
      <c r="AE1995" s="126"/>
      <c r="AF1995" s="126"/>
      <c r="AG1995" s="126"/>
      <c r="AH1995" s="128"/>
    </row>
    <row r="1996" spans="6:34" x14ac:dyDescent="0.25">
      <c r="F1996" s="67">
        <f t="shared" si="31"/>
        <v>1990</v>
      </c>
      <c r="G1996" s="131"/>
      <c r="H1996" s="130"/>
      <c r="I1996" s="130"/>
      <c r="J1996" s="130"/>
      <c r="K1996" s="126"/>
      <c r="L1996" s="126"/>
      <c r="M1996" s="126"/>
      <c r="N1996" s="126"/>
      <c r="O1996" s="128"/>
      <c r="P1996" s="126">
        <v>62</v>
      </c>
      <c r="Q1996" s="126"/>
      <c r="R1996" s="127"/>
      <c r="S1996" s="126"/>
      <c r="T1996" s="126"/>
      <c r="U1996" s="126"/>
      <c r="V1996" s="128"/>
      <c r="W1996" s="126"/>
      <c r="X1996" s="126"/>
      <c r="Y1996" s="127"/>
      <c r="Z1996" s="126"/>
      <c r="AA1996" s="126"/>
      <c r="AB1996" s="126"/>
      <c r="AC1996" s="127"/>
      <c r="AD1996" s="126"/>
      <c r="AE1996" s="126"/>
      <c r="AF1996" s="126"/>
      <c r="AG1996" s="126"/>
      <c r="AH1996" s="128"/>
    </row>
    <row r="1997" spans="6:34" x14ac:dyDescent="0.25">
      <c r="F1997" s="67">
        <f t="shared" si="31"/>
        <v>1991</v>
      </c>
      <c r="G1997" s="131"/>
      <c r="H1997" s="130"/>
      <c r="I1997" s="130"/>
      <c r="J1997" s="130"/>
      <c r="K1997" s="126"/>
      <c r="L1997" s="126"/>
      <c r="M1997" s="126"/>
      <c r="N1997" s="126"/>
      <c r="O1997" s="128"/>
      <c r="P1997" s="126">
        <v>61</v>
      </c>
      <c r="Q1997" s="126"/>
      <c r="R1997" s="127"/>
      <c r="S1997" s="126"/>
      <c r="T1997" s="126"/>
      <c r="U1997" s="126"/>
      <c r="V1997" s="128"/>
      <c r="W1997" s="126"/>
      <c r="X1997" s="126"/>
      <c r="Y1997" s="127"/>
      <c r="Z1997" s="126"/>
      <c r="AA1997" s="126"/>
      <c r="AB1997" s="126"/>
      <c r="AC1997" s="127"/>
      <c r="AD1997" s="126"/>
      <c r="AE1997" s="126"/>
      <c r="AF1997" s="126"/>
      <c r="AG1997" s="126"/>
      <c r="AH1997" s="128"/>
    </row>
    <row r="1998" spans="6:34" x14ac:dyDescent="0.25">
      <c r="F1998" s="67">
        <f t="shared" si="31"/>
        <v>1992</v>
      </c>
      <c r="G1998" s="131"/>
      <c r="H1998" s="130"/>
      <c r="I1998" s="130"/>
      <c r="J1998" s="130"/>
      <c r="K1998" s="126"/>
      <c r="L1998" s="126"/>
      <c r="M1998" s="126"/>
      <c r="N1998" s="126"/>
      <c r="O1998" s="128"/>
      <c r="P1998" s="126">
        <v>61</v>
      </c>
      <c r="Q1998" s="126"/>
      <c r="R1998" s="127"/>
      <c r="S1998" s="126"/>
      <c r="T1998" s="126"/>
      <c r="U1998" s="126"/>
      <c r="V1998" s="128"/>
      <c r="W1998" s="126"/>
      <c r="X1998" s="126"/>
      <c r="Y1998" s="127"/>
      <c r="Z1998" s="126"/>
      <c r="AA1998" s="126"/>
      <c r="AB1998" s="126"/>
      <c r="AC1998" s="127"/>
      <c r="AD1998" s="126"/>
      <c r="AE1998" s="126"/>
      <c r="AF1998" s="126"/>
      <c r="AG1998" s="126"/>
      <c r="AH1998" s="128"/>
    </row>
    <row r="1999" spans="6:34" x14ac:dyDescent="0.25">
      <c r="F1999" s="67">
        <f t="shared" si="31"/>
        <v>1993</v>
      </c>
      <c r="G1999" s="131"/>
      <c r="H1999" s="130"/>
      <c r="I1999" s="130"/>
      <c r="J1999" s="130"/>
      <c r="K1999" s="126"/>
      <c r="L1999" s="126"/>
      <c r="M1999" s="126"/>
      <c r="N1999" s="126"/>
      <c r="O1999" s="128"/>
      <c r="P1999" s="126">
        <v>61</v>
      </c>
      <c r="Q1999" s="126"/>
      <c r="R1999" s="127"/>
      <c r="S1999" s="126"/>
      <c r="T1999" s="126"/>
      <c r="U1999" s="126"/>
      <c r="V1999" s="128"/>
      <c r="W1999" s="126"/>
      <c r="X1999" s="126"/>
      <c r="Y1999" s="127"/>
      <c r="Z1999" s="126"/>
      <c r="AA1999" s="126"/>
      <c r="AB1999" s="126"/>
      <c r="AC1999" s="127"/>
      <c r="AD1999" s="126"/>
      <c r="AE1999" s="126"/>
      <c r="AF1999" s="126"/>
      <c r="AG1999" s="126"/>
      <c r="AH1999" s="128"/>
    </row>
    <row r="2000" spans="6:34" x14ac:dyDescent="0.25">
      <c r="F2000" s="67">
        <f t="shared" si="31"/>
        <v>1994</v>
      </c>
      <c r="G2000" s="131"/>
      <c r="H2000" s="130"/>
      <c r="I2000" s="130"/>
      <c r="J2000" s="130"/>
      <c r="K2000" s="126"/>
      <c r="L2000" s="126"/>
      <c r="M2000" s="126"/>
      <c r="N2000" s="126"/>
      <c r="O2000" s="128"/>
      <c r="P2000" s="126">
        <v>61</v>
      </c>
      <c r="Q2000" s="126"/>
      <c r="R2000" s="127"/>
      <c r="S2000" s="126"/>
      <c r="T2000" s="126"/>
      <c r="U2000" s="126"/>
      <c r="V2000" s="128"/>
      <c r="W2000" s="126"/>
      <c r="X2000" s="126"/>
      <c r="Y2000" s="127"/>
      <c r="Z2000" s="126"/>
      <c r="AA2000" s="126"/>
      <c r="AB2000" s="126"/>
      <c r="AC2000" s="127"/>
      <c r="AD2000" s="126"/>
      <c r="AE2000" s="126"/>
      <c r="AF2000" s="126"/>
      <c r="AG2000" s="126"/>
      <c r="AH2000" s="128"/>
    </row>
    <row r="2001" spans="6:34" x14ac:dyDescent="0.25">
      <c r="F2001" s="67">
        <f t="shared" si="31"/>
        <v>1995</v>
      </c>
      <c r="G2001" s="131"/>
      <c r="H2001" s="130"/>
      <c r="I2001" s="130"/>
      <c r="J2001" s="130"/>
      <c r="K2001" s="126"/>
      <c r="L2001" s="126"/>
      <c r="M2001" s="126"/>
      <c r="N2001" s="126"/>
      <c r="O2001" s="128"/>
      <c r="P2001" s="126">
        <v>61</v>
      </c>
      <c r="Q2001" s="126"/>
      <c r="R2001" s="127"/>
      <c r="S2001" s="126"/>
      <c r="T2001" s="126"/>
      <c r="U2001" s="126"/>
      <c r="V2001" s="128"/>
      <c r="W2001" s="126"/>
      <c r="X2001" s="126"/>
      <c r="Y2001" s="127"/>
      <c r="Z2001" s="126"/>
      <c r="AA2001" s="126"/>
      <c r="AB2001" s="126"/>
      <c r="AC2001" s="127"/>
      <c r="AD2001" s="126"/>
      <c r="AE2001" s="126"/>
      <c r="AF2001" s="126"/>
      <c r="AG2001" s="126"/>
      <c r="AH2001" s="128"/>
    </row>
    <row r="2002" spans="6:34" x14ac:dyDescent="0.25">
      <c r="F2002" s="67">
        <f t="shared" si="31"/>
        <v>1996</v>
      </c>
      <c r="G2002" s="131"/>
      <c r="H2002" s="130"/>
      <c r="I2002" s="130"/>
      <c r="J2002" s="130"/>
      <c r="K2002" s="126"/>
      <c r="L2002" s="126"/>
      <c r="M2002" s="126"/>
      <c r="N2002" s="126"/>
      <c r="O2002" s="128"/>
      <c r="P2002" s="126">
        <v>61</v>
      </c>
      <c r="Q2002" s="126"/>
      <c r="R2002" s="127"/>
      <c r="S2002" s="126"/>
      <c r="T2002" s="126"/>
      <c r="U2002" s="126"/>
      <c r="V2002" s="128"/>
      <c r="W2002" s="126"/>
      <c r="X2002" s="126"/>
      <c r="Y2002" s="127"/>
      <c r="Z2002" s="126"/>
      <c r="AA2002" s="126"/>
      <c r="AB2002" s="126"/>
      <c r="AC2002" s="127"/>
      <c r="AD2002" s="126"/>
      <c r="AE2002" s="126"/>
      <c r="AF2002" s="126"/>
      <c r="AG2002" s="126"/>
      <c r="AH2002" s="128"/>
    </row>
    <row r="2003" spans="6:34" x14ac:dyDescent="0.25">
      <c r="F2003" s="67">
        <f t="shared" si="31"/>
        <v>1997</v>
      </c>
      <c r="G2003" s="131"/>
      <c r="H2003" s="130"/>
      <c r="I2003" s="130"/>
      <c r="J2003" s="130"/>
      <c r="K2003" s="126"/>
      <c r="L2003" s="126"/>
      <c r="M2003" s="126"/>
      <c r="N2003" s="126"/>
      <c r="O2003" s="128"/>
      <c r="P2003" s="126">
        <v>61</v>
      </c>
      <c r="Q2003" s="126"/>
      <c r="R2003" s="127"/>
      <c r="S2003" s="126"/>
      <c r="T2003" s="126"/>
      <c r="U2003" s="126"/>
      <c r="V2003" s="128"/>
      <c r="W2003" s="126"/>
      <c r="X2003" s="126"/>
      <c r="Y2003" s="127"/>
      <c r="Z2003" s="126"/>
      <c r="AA2003" s="126"/>
      <c r="AB2003" s="126"/>
      <c r="AC2003" s="127"/>
      <c r="AD2003" s="126"/>
      <c r="AE2003" s="126"/>
      <c r="AF2003" s="126"/>
      <c r="AG2003" s="126"/>
      <c r="AH2003" s="128"/>
    </row>
    <row r="2004" spans="6:34" x14ac:dyDescent="0.25">
      <c r="F2004" s="67">
        <f t="shared" si="31"/>
        <v>1998</v>
      </c>
      <c r="G2004" s="131"/>
      <c r="H2004" s="130"/>
      <c r="I2004" s="130"/>
      <c r="J2004" s="130"/>
      <c r="K2004" s="126"/>
      <c r="L2004" s="126"/>
      <c r="M2004" s="126"/>
      <c r="N2004" s="126"/>
      <c r="O2004" s="128"/>
      <c r="P2004" s="126">
        <v>61</v>
      </c>
      <c r="Q2004" s="126"/>
      <c r="R2004" s="127"/>
      <c r="S2004" s="126"/>
      <c r="T2004" s="126"/>
      <c r="U2004" s="126"/>
      <c r="V2004" s="128"/>
      <c r="W2004" s="126"/>
      <c r="X2004" s="126"/>
      <c r="Y2004" s="127"/>
      <c r="Z2004" s="126"/>
      <c r="AA2004" s="126"/>
      <c r="AB2004" s="126"/>
      <c r="AC2004" s="127"/>
      <c r="AD2004" s="126"/>
      <c r="AE2004" s="126"/>
      <c r="AF2004" s="126"/>
      <c r="AG2004" s="126"/>
      <c r="AH2004" s="128"/>
    </row>
    <row r="2005" spans="6:34" x14ac:dyDescent="0.25">
      <c r="F2005" s="67">
        <f t="shared" si="31"/>
        <v>1999</v>
      </c>
      <c r="G2005" s="131"/>
      <c r="H2005" s="130"/>
      <c r="I2005" s="130"/>
      <c r="J2005" s="130"/>
      <c r="K2005" s="126"/>
      <c r="L2005" s="126"/>
      <c r="M2005" s="126"/>
      <c r="N2005" s="126"/>
      <c r="O2005" s="128"/>
      <c r="P2005" s="126">
        <v>61</v>
      </c>
      <c r="Q2005" s="126"/>
      <c r="R2005" s="127"/>
      <c r="S2005" s="126"/>
      <c r="T2005" s="126"/>
      <c r="U2005" s="126"/>
      <c r="V2005" s="128"/>
      <c r="W2005" s="126"/>
      <c r="X2005" s="126"/>
      <c r="Y2005" s="127"/>
      <c r="Z2005" s="126"/>
      <c r="AA2005" s="126"/>
      <c r="AB2005" s="126"/>
      <c r="AC2005" s="127"/>
      <c r="AD2005" s="126"/>
      <c r="AE2005" s="126"/>
      <c r="AF2005" s="126"/>
      <c r="AG2005" s="126"/>
      <c r="AH2005" s="128"/>
    </row>
    <row r="2006" spans="6:34" x14ac:dyDescent="0.25">
      <c r="F2006" s="67">
        <f t="shared" si="31"/>
        <v>2000</v>
      </c>
      <c r="G2006" s="131"/>
      <c r="H2006" s="130"/>
      <c r="I2006" s="130"/>
      <c r="J2006" s="130"/>
      <c r="K2006" s="126"/>
      <c r="L2006" s="126"/>
      <c r="M2006" s="126"/>
      <c r="N2006" s="126"/>
      <c r="O2006" s="128"/>
      <c r="P2006" s="126">
        <v>61</v>
      </c>
      <c r="Q2006" s="126"/>
      <c r="R2006" s="127"/>
      <c r="S2006" s="126"/>
      <c r="T2006" s="126"/>
      <c r="U2006" s="126"/>
      <c r="V2006" s="128"/>
      <c r="W2006" s="126"/>
      <c r="X2006" s="126"/>
      <c r="Y2006" s="127"/>
      <c r="Z2006" s="126"/>
      <c r="AA2006" s="126"/>
      <c r="AB2006" s="126"/>
      <c r="AC2006" s="127"/>
      <c r="AD2006" s="126"/>
      <c r="AE2006" s="126"/>
      <c r="AF2006" s="126"/>
      <c r="AG2006" s="126"/>
      <c r="AH2006" s="128"/>
    </row>
    <row r="2007" spans="6:34" x14ac:dyDescent="0.25">
      <c r="F2007" s="67">
        <f t="shared" si="31"/>
        <v>2001</v>
      </c>
      <c r="G2007" s="131"/>
      <c r="H2007" s="130"/>
      <c r="I2007" s="130"/>
      <c r="J2007" s="130"/>
      <c r="K2007" s="126"/>
      <c r="L2007" s="126"/>
      <c r="M2007" s="126"/>
      <c r="N2007" s="126"/>
      <c r="O2007" s="128"/>
      <c r="P2007" s="126">
        <v>61</v>
      </c>
      <c r="Q2007" s="126"/>
      <c r="R2007" s="127"/>
      <c r="S2007" s="126"/>
      <c r="T2007" s="126"/>
      <c r="U2007" s="126"/>
      <c r="V2007" s="128"/>
      <c r="W2007" s="126"/>
      <c r="X2007" s="126"/>
      <c r="Y2007" s="127"/>
      <c r="Z2007" s="126"/>
      <c r="AA2007" s="126"/>
      <c r="AB2007" s="126"/>
      <c r="AC2007" s="127"/>
      <c r="AD2007" s="126"/>
      <c r="AE2007" s="126"/>
      <c r="AF2007" s="126"/>
      <c r="AG2007" s="126"/>
      <c r="AH2007" s="128"/>
    </row>
    <row r="2008" spans="6:34" x14ac:dyDescent="0.25">
      <c r="F2008" s="67">
        <f t="shared" si="31"/>
        <v>2002</v>
      </c>
      <c r="G2008" s="131"/>
      <c r="H2008" s="130"/>
      <c r="I2008" s="130"/>
      <c r="J2008" s="130"/>
      <c r="K2008" s="126"/>
      <c r="L2008" s="126"/>
      <c r="M2008" s="126"/>
      <c r="N2008" s="126"/>
      <c r="O2008" s="128"/>
      <c r="P2008" s="126">
        <v>61</v>
      </c>
      <c r="Q2008" s="126"/>
      <c r="R2008" s="127"/>
      <c r="S2008" s="126"/>
      <c r="T2008" s="126"/>
      <c r="U2008" s="126"/>
      <c r="V2008" s="128"/>
      <c r="W2008" s="126"/>
      <c r="X2008" s="126"/>
      <c r="Y2008" s="127"/>
      <c r="Z2008" s="126"/>
      <c r="AA2008" s="126"/>
      <c r="AB2008" s="126"/>
      <c r="AC2008" s="127"/>
      <c r="AD2008" s="126"/>
      <c r="AE2008" s="126"/>
      <c r="AF2008" s="126"/>
      <c r="AG2008" s="126"/>
      <c r="AH2008" s="128"/>
    </row>
    <row r="2009" spans="6:34" x14ac:dyDescent="0.25">
      <c r="F2009" s="67">
        <f t="shared" si="31"/>
        <v>2003</v>
      </c>
      <c r="G2009" s="131"/>
      <c r="H2009" s="130"/>
      <c r="I2009" s="130"/>
      <c r="J2009" s="130"/>
      <c r="K2009" s="126"/>
      <c r="L2009" s="126"/>
      <c r="M2009" s="126"/>
      <c r="N2009" s="126"/>
      <c r="O2009" s="128"/>
      <c r="P2009" s="126">
        <v>60</v>
      </c>
      <c r="Q2009" s="126"/>
      <c r="R2009" s="127"/>
      <c r="S2009" s="126"/>
      <c r="T2009" s="126"/>
      <c r="U2009" s="126"/>
      <c r="V2009" s="128"/>
      <c r="W2009" s="126"/>
      <c r="X2009" s="126"/>
      <c r="Y2009" s="127"/>
      <c r="Z2009" s="126"/>
      <c r="AA2009" s="126"/>
      <c r="AB2009" s="126"/>
      <c r="AC2009" s="127"/>
      <c r="AD2009" s="126"/>
      <c r="AE2009" s="126"/>
      <c r="AF2009" s="126"/>
      <c r="AG2009" s="126"/>
      <c r="AH2009" s="128"/>
    </row>
    <row r="2010" spans="6:34" x14ac:dyDescent="0.25">
      <c r="F2010" s="67">
        <f t="shared" si="31"/>
        <v>2004</v>
      </c>
      <c r="G2010" s="131"/>
      <c r="H2010" s="130"/>
      <c r="I2010" s="130"/>
      <c r="J2010" s="130"/>
      <c r="K2010" s="126"/>
      <c r="L2010" s="126"/>
      <c r="M2010" s="126"/>
      <c r="N2010" s="126"/>
      <c r="O2010" s="128"/>
      <c r="P2010" s="126">
        <v>60</v>
      </c>
      <c r="Q2010" s="126"/>
      <c r="R2010" s="127"/>
      <c r="S2010" s="126"/>
      <c r="T2010" s="126"/>
      <c r="U2010" s="126"/>
      <c r="V2010" s="128"/>
      <c r="W2010" s="126"/>
      <c r="X2010" s="126"/>
      <c r="Y2010" s="127"/>
      <c r="Z2010" s="126"/>
      <c r="AA2010" s="126"/>
      <c r="AB2010" s="126"/>
      <c r="AC2010" s="127"/>
      <c r="AD2010" s="126"/>
      <c r="AE2010" s="126"/>
      <c r="AF2010" s="126"/>
      <c r="AG2010" s="126"/>
      <c r="AH2010" s="128"/>
    </row>
    <row r="2011" spans="6:34" x14ac:dyDescent="0.25">
      <c r="F2011" s="67">
        <f t="shared" si="31"/>
        <v>2005</v>
      </c>
      <c r="G2011" s="131"/>
      <c r="H2011" s="130"/>
      <c r="I2011" s="130"/>
      <c r="J2011" s="130"/>
      <c r="K2011" s="126"/>
      <c r="L2011" s="126"/>
      <c r="M2011" s="126"/>
      <c r="N2011" s="126"/>
      <c r="O2011" s="128"/>
      <c r="P2011" s="126">
        <v>60</v>
      </c>
      <c r="Q2011" s="126"/>
      <c r="R2011" s="127"/>
      <c r="S2011" s="126"/>
      <c r="T2011" s="126"/>
      <c r="U2011" s="126"/>
      <c r="V2011" s="128"/>
      <c r="W2011" s="126"/>
      <c r="X2011" s="126"/>
      <c r="Y2011" s="127"/>
      <c r="Z2011" s="126"/>
      <c r="AA2011" s="126"/>
      <c r="AB2011" s="126"/>
      <c r="AC2011" s="127"/>
      <c r="AD2011" s="126"/>
      <c r="AE2011" s="126"/>
      <c r="AF2011" s="126"/>
      <c r="AG2011" s="126"/>
      <c r="AH2011" s="128"/>
    </row>
    <row r="2012" spans="6:34" x14ac:dyDescent="0.25">
      <c r="F2012" s="67">
        <f t="shared" si="31"/>
        <v>2006</v>
      </c>
      <c r="G2012" s="131"/>
      <c r="H2012" s="130"/>
      <c r="I2012" s="130"/>
      <c r="J2012" s="130"/>
      <c r="K2012" s="126"/>
      <c r="L2012" s="126"/>
      <c r="M2012" s="126"/>
      <c r="N2012" s="126"/>
      <c r="O2012" s="128"/>
      <c r="P2012" s="126">
        <v>60</v>
      </c>
      <c r="Q2012" s="126"/>
      <c r="R2012" s="127"/>
      <c r="S2012" s="126"/>
      <c r="T2012" s="126"/>
      <c r="U2012" s="126"/>
      <c r="V2012" s="128"/>
      <c r="W2012" s="126"/>
      <c r="X2012" s="126"/>
      <c r="Y2012" s="127"/>
      <c r="Z2012" s="126"/>
      <c r="AA2012" s="126"/>
      <c r="AB2012" s="126"/>
      <c r="AC2012" s="127"/>
      <c r="AD2012" s="126"/>
      <c r="AE2012" s="126"/>
      <c r="AF2012" s="126"/>
      <c r="AG2012" s="126"/>
      <c r="AH2012" s="128"/>
    </row>
    <row r="2013" spans="6:34" x14ac:dyDescent="0.25">
      <c r="F2013" s="67">
        <f t="shared" si="31"/>
        <v>2007</v>
      </c>
      <c r="G2013" s="131"/>
      <c r="H2013" s="130"/>
      <c r="I2013" s="130"/>
      <c r="J2013" s="130"/>
      <c r="K2013" s="126"/>
      <c r="L2013" s="126"/>
      <c r="M2013" s="126"/>
      <c r="N2013" s="126"/>
      <c r="O2013" s="128"/>
      <c r="P2013" s="126">
        <v>60</v>
      </c>
      <c r="Q2013" s="126"/>
      <c r="R2013" s="127"/>
      <c r="S2013" s="126"/>
      <c r="T2013" s="126"/>
      <c r="U2013" s="126"/>
      <c r="V2013" s="128"/>
      <c r="W2013" s="126"/>
      <c r="X2013" s="126"/>
      <c r="Y2013" s="127"/>
      <c r="Z2013" s="126"/>
      <c r="AA2013" s="126"/>
      <c r="AB2013" s="126"/>
      <c r="AC2013" s="127"/>
      <c r="AD2013" s="126"/>
      <c r="AE2013" s="126"/>
      <c r="AF2013" s="126"/>
      <c r="AG2013" s="126"/>
      <c r="AH2013" s="128"/>
    </row>
    <row r="2014" spans="6:34" x14ac:dyDescent="0.25">
      <c r="F2014" s="67">
        <f t="shared" si="31"/>
        <v>2008</v>
      </c>
      <c r="G2014" s="131"/>
      <c r="H2014" s="130"/>
      <c r="I2014" s="130"/>
      <c r="J2014" s="130"/>
      <c r="K2014" s="126"/>
      <c r="L2014" s="126"/>
      <c r="M2014" s="126"/>
      <c r="N2014" s="126"/>
      <c r="O2014" s="128"/>
      <c r="P2014" s="126">
        <v>60</v>
      </c>
      <c r="Q2014" s="126"/>
      <c r="R2014" s="127"/>
      <c r="S2014" s="126"/>
      <c r="T2014" s="126"/>
      <c r="U2014" s="126"/>
      <c r="V2014" s="128"/>
      <c r="W2014" s="126"/>
      <c r="X2014" s="126"/>
      <c r="Y2014" s="127"/>
      <c r="Z2014" s="126"/>
      <c r="AA2014" s="126"/>
      <c r="AB2014" s="126"/>
      <c r="AC2014" s="127"/>
      <c r="AD2014" s="126"/>
      <c r="AE2014" s="126"/>
      <c r="AF2014" s="126"/>
      <c r="AG2014" s="126"/>
      <c r="AH2014" s="128"/>
    </row>
    <row r="2015" spans="6:34" x14ac:dyDescent="0.25">
      <c r="F2015" s="67">
        <f t="shared" si="31"/>
        <v>2009</v>
      </c>
      <c r="G2015" s="131"/>
      <c r="H2015" s="130"/>
      <c r="I2015" s="130"/>
      <c r="J2015" s="130"/>
      <c r="K2015" s="126"/>
      <c r="L2015" s="126"/>
      <c r="M2015" s="126"/>
      <c r="N2015" s="126"/>
      <c r="O2015" s="128"/>
      <c r="P2015" s="126">
        <v>60</v>
      </c>
      <c r="Q2015" s="126"/>
      <c r="R2015" s="127"/>
      <c r="S2015" s="126"/>
      <c r="T2015" s="126"/>
      <c r="U2015" s="126"/>
      <c r="V2015" s="128"/>
      <c r="W2015" s="126"/>
      <c r="X2015" s="126"/>
      <c r="Y2015" s="127"/>
      <c r="Z2015" s="126"/>
      <c r="AA2015" s="126"/>
      <c r="AB2015" s="126"/>
      <c r="AC2015" s="127"/>
      <c r="AD2015" s="126"/>
      <c r="AE2015" s="126"/>
      <c r="AF2015" s="126"/>
      <c r="AG2015" s="126"/>
      <c r="AH2015" s="128"/>
    </row>
    <row r="2016" spans="6:34" x14ac:dyDescent="0.25">
      <c r="F2016" s="67">
        <f t="shared" si="31"/>
        <v>2010</v>
      </c>
      <c r="G2016" s="131"/>
      <c r="H2016" s="130"/>
      <c r="I2016" s="130"/>
      <c r="J2016" s="130"/>
      <c r="K2016" s="126"/>
      <c r="L2016" s="126"/>
      <c r="M2016" s="126"/>
      <c r="N2016" s="126"/>
      <c r="O2016" s="128"/>
      <c r="P2016" s="126">
        <v>60</v>
      </c>
      <c r="Q2016" s="126"/>
      <c r="R2016" s="127"/>
      <c r="S2016" s="126"/>
      <c r="T2016" s="126"/>
      <c r="U2016" s="126"/>
      <c r="V2016" s="128"/>
      <c r="W2016" s="126"/>
      <c r="X2016" s="126"/>
      <c r="Y2016" s="127"/>
      <c r="Z2016" s="126"/>
      <c r="AA2016" s="126"/>
      <c r="AB2016" s="126"/>
      <c r="AC2016" s="127"/>
      <c r="AD2016" s="126"/>
      <c r="AE2016" s="126"/>
      <c r="AF2016" s="126"/>
      <c r="AG2016" s="126"/>
      <c r="AH2016" s="128"/>
    </row>
    <row r="2017" spans="6:34" x14ac:dyDescent="0.25">
      <c r="F2017" s="67">
        <f t="shared" si="31"/>
        <v>2011</v>
      </c>
      <c r="G2017" s="131"/>
      <c r="H2017" s="130"/>
      <c r="I2017" s="130"/>
      <c r="J2017" s="130"/>
      <c r="K2017" s="126"/>
      <c r="L2017" s="126"/>
      <c r="M2017" s="126"/>
      <c r="N2017" s="126"/>
      <c r="O2017" s="128"/>
      <c r="P2017" s="126">
        <v>59</v>
      </c>
      <c r="Q2017" s="126"/>
      <c r="R2017" s="127"/>
      <c r="S2017" s="126"/>
      <c r="T2017" s="126"/>
      <c r="U2017" s="126"/>
      <c r="V2017" s="128"/>
      <c r="W2017" s="126"/>
      <c r="X2017" s="126"/>
      <c r="Y2017" s="127"/>
      <c r="Z2017" s="126"/>
      <c r="AA2017" s="126"/>
      <c r="AB2017" s="126"/>
      <c r="AC2017" s="127"/>
      <c r="AD2017" s="126"/>
      <c r="AE2017" s="126"/>
      <c r="AF2017" s="126"/>
      <c r="AG2017" s="126"/>
      <c r="AH2017" s="128"/>
    </row>
    <row r="2018" spans="6:34" x14ac:dyDescent="0.25">
      <c r="F2018" s="67">
        <f t="shared" si="31"/>
        <v>2012</v>
      </c>
      <c r="G2018" s="131"/>
      <c r="H2018" s="130"/>
      <c r="I2018" s="130"/>
      <c r="J2018" s="130"/>
      <c r="K2018" s="126"/>
      <c r="L2018" s="126"/>
      <c r="M2018" s="126"/>
      <c r="N2018" s="126"/>
      <c r="O2018" s="128"/>
      <c r="P2018" s="126">
        <v>59</v>
      </c>
      <c r="Q2018" s="126"/>
      <c r="R2018" s="127"/>
      <c r="S2018" s="126"/>
      <c r="T2018" s="126"/>
      <c r="U2018" s="126"/>
      <c r="V2018" s="128"/>
      <c r="W2018" s="126"/>
      <c r="X2018" s="126"/>
      <c r="Y2018" s="127"/>
      <c r="Z2018" s="126"/>
      <c r="AA2018" s="126"/>
      <c r="AB2018" s="126"/>
      <c r="AC2018" s="127"/>
      <c r="AD2018" s="126"/>
      <c r="AE2018" s="126"/>
      <c r="AF2018" s="126"/>
      <c r="AG2018" s="126"/>
      <c r="AH2018" s="128"/>
    </row>
    <row r="2019" spans="6:34" x14ac:dyDescent="0.25">
      <c r="F2019" s="67">
        <f t="shared" ref="F2019:F2082" si="32">F2018+1</f>
        <v>2013</v>
      </c>
      <c r="G2019" s="131"/>
      <c r="H2019" s="130"/>
      <c r="I2019" s="130"/>
      <c r="J2019" s="130"/>
      <c r="K2019" s="126"/>
      <c r="L2019" s="126"/>
      <c r="M2019" s="126"/>
      <c r="N2019" s="126"/>
      <c r="O2019" s="128"/>
      <c r="P2019" s="126">
        <v>59</v>
      </c>
      <c r="Q2019" s="126"/>
      <c r="R2019" s="127"/>
      <c r="S2019" s="126"/>
      <c r="T2019" s="126"/>
      <c r="U2019" s="126"/>
      <c r="V2019" s="128"/>
      <c r="W2019" s="126"/>
      <c r="X2019" s="126"/>
      <c r="Y2019" s="127"/>
      <c r="Z2019" s="126"/>
      <c r="AA2019" s="126"/>
      <c r="AB2019" s="126"/>
      <c r="AC2019" s="127"/>
      <c r="AD2019" s="126"/>
      <c r="AE2019" s="126"/>
      <c r="AF2019" s="126"/>
      <c r="AG2019" s="126"/>
      <c r="AH2019" s="128"/>
    </row>
    <row r="2020" spans="6:34" x14ac:dyDescent="0.25">
      <c r="F2020" s="67">
        <f t="shared" si="32"/>
        <v>2014</v>
      </c>
      <c r="G2020" s="131"/>
      <c r="H2020" s="130"/>
      <c r="I2020" s="130"/>
      <c r="J2020" s="130"/>
      <c r="K2020" s="126"/>
      <c r="L2020" s="126"/>
      <c r="M2020" s="126"/>
      <c r="N2020" s="126"/>
      <c r="O2020" s="128"/>
      <c r="P2020" s="126">
        <v>59</v>
      </c>
      <c r="Q2020" s="126"/>
      <c r="R2020" s="127"/>
      <c r="S2020" s="126"/>
      <c r="T2020" s="126"/>
      <c r="U2020" s="126"/>
      <c r="V2020" s="128"/>
      <c r="W2020" s="126"/>
      <c r="X2020" s="126"/>
      <c r="Y2020" s="127"/>
      <c r="Z2020" s="126"/>
      <c r="AA2020" s="126"/>
      <c r="AB2020" s="126"/>
      <c r="AC2020" s="127"/>
      <c r="AD2020" s="126"/>
      <c r="AE2020" s="126"/>
      <c r="AF2020" s="126"/>
      <c r="AG2020" s="126"/>
      <c r="AH2020" s="128"/>
    </row>
    <row r="2021" spans="6:34" x14ac:dyDescent="0.25">
      <c r="F2021" s="67">
        <f t="shared" si="32"/>
        <v>2015</v>
      </c>
      <c r="G2021" s="131"/>
      <c r="H2021" s="130"/>
      <c r="I2021" s="130"/>
      <c r="J2021" s="130"/>
      <c r="K2021" s="126"/>
      <c r="L2021" s="126"/>
      <c r="M2021" s="126"/>
      <c r="N2021" s="126"/>
      <c r="O2021" s="128"/>
      <c r="P2021" s="126">
        <v>59</v>
      </c>
      <c r="Q2021" s="126"/>
      <c r="R2021" s="127"/>
      <c r="S2021" s="126"/>
      <c r="T2021" s="126"/>
      <c r="U2021" s="126"/>
      <c r="V2021" s="128"/>
      <c r="W2021" s="126"/>
      <c r="X2021" s="126"/>
      <c r="Y2021" s="127"/>
      <c r="Z2021" s="126"/>
      <c r="AA2021" s="126"/>
      <c r="AB2021" s="126"/>
      <c r="AC2021" s="127"/>
      <c r="AD2021" s="126"/>
      <c r="AE2021" s="126"/>
      <c r="AF2021" s="126"/>
      <c r="AG2021" s="126"/>
      <c r="AH2021" s="128"/>
    </row>
    <row r="2022" spans="6:34" x14ac:dyDescent="0.25">
      <c r="F2022" s="67">
        <f t="shared" si="32"/>
        <v>2016</v>
      </c>
      <c r="G2022" s="131"/>
      <c r="H2022" s="130"/>
      <c r="I2022" s="130"/>
      <c r="J2022" s="130"/>
      <c r="K2022" s="126"/>
      <c r="L2022" s="126"/>
      <c r="M2022" s="126"/>
      <c r="N2022" s="126"/>
      <c r="O2022" s="128"/>
      <c r="P2022" s="126">
        <v>59</v>
      </c>
      <c r="Q2022" s="126"/>
      <c r="R2022" s="127"/>
      <c r="S2022" s="126"/>
      <c r="T2022" s="126"/>
      <c r="U2022" s="126"/>
      <c r="V2022" s="128"/>
      <c r="W2022" s="126"/>
      <c r="X2022" s="126"/>
      <c r="Y2022" s="127"/>
      <c r="Z2022" s="126"/>
      <c r="AA2022" s="126"/>
      <c r="AB2022" s="126"/>
      <c r="AC2022" s="127"/>
      <c r="AD2022" s="126"/>
      <c r="AE2022" s="126"/>
      <c r="AF2022" s="126"/>
      <c r="AG2022" s="126"/>
      <c r="AH2022" s="128"/>
    </row>
    <row r="2023" spans="6:34" x14ac:dyDescent="0.25">
      <c r="F2023" s="67">
        <f t="shared" si="32"/>
        <v>2017</v>
      </c>
      <c r="G2023" s="131"/>
      <c r="H2023" s="130"/>
      <c r="I2023" s="130"/>
      <c r="J2023" s="130"/>
      <c r="K2023" s="126"/>
      <c r="L2023" s="126"/>
      <c r="M2023" s="126"/>
      <c r="N2023" s="126"/>
      <c r="O2023" s="128"/>
      <c r="P2023" s="126">
        <v>59</v>
      </c>
      <c r="Q2023" s="126"/>
      <c r="R2023" s="127"/>
      <c r="S2023" s="126"/>
      <c r="T2023" s="126"/>
      <c r="U2023" s="126"/>
      <c r="V2023" s="128"/>
      <c r="W2023" s="126"/>
      <c r="X2023" s="126"/>
      <c r="Y2023" s="127"/>
      <c r="Z2023" s="126"/>
      <c r="AA2023" s="126"/>
      <c r="AB2023" s="126"/>
      <c r="AC2023" s="127"/>
      <c r="AD2023" s="126"/>
      <c r="AE2023" s="126"/>
      <c r="AF2023" s="126"/>
      <c r="AG2023" s="126"/>
      <c r="AH2023" s="128"/>
    </row>
    <row r="2024" spans="6:34" x14ac:dyDescent="0.25">
      <c r="F2024" s="67">
        <f t="shared" si="32"/>
        <v>2018</v>
      </c>
      <c r="G2024" s="131"/>
      <c r="H2024" s="130"/>
      <c r="I2024" s="130"/>
      <c r="J2024" s="130"/>
      <c r="K2024" s="126"/>
      <c r="L2024" s="126"/>
      <c r="M2024" s="126"/>
      <c r="N2024" s="126"/>
      <c r="O2024" s="128"/>
      <c r="P2024" s="126">
        <v>58</v>
      </c>
      <c r="Q2024" s="126"/>
      <c r="R2024" s="127"/>
      <c r="S2024" s="126"/>
      <c r="T2024" s="126"/>
      <c r="U2024" s="126"/>
      <c r="V2024" s="128"/>
      <c r="W2024" s="126"/>
      <c r="X2024" s="126"/>
      <c r="Y2024" s="127"/>
      <c r="Z2024" s="126"/>
      <c r="AA2024" s="126"/>
      <c r="AB2024" s="126"/>
      <c r="AC2024" s="127"/>
      <c r="AD2024" s="126"/>
      <c r="AE2024" s="126"/>
      <c r="AF2024" s="126"/>
      <c r="AG2024" s="126"/>
      <c r="AH2024" s="128"/>
    </row>
    <row r="2025" spans="6:34" x14ac:dyDescent="0.25">
      <c r="F2025" s="67">
        <f t="shared" si="32"/>
        <v>2019</v>
      </c>
      <c r="G2025" s="131"/>
      <c r="H2025" s="130"/>
      <c r="I2025" s="130"/>
      <c r="J2025" s="130"/>
      <c r="K2025" s="126"/>
      <c r="L2025" s="126"/>
      <c r="M2025" s="126"/>
      <c r="N2025" s="126"/>
      <c r="O2025" s="128"/>
      <c r="P2025" s="126">
        <v>58</v>
      </c>
      <c r="Q2025" s="126"/>
      <c r="R2025" s="127"/>
      <c r="S2025" s="126"/>
      <c r="T2025" s="126"/>
      <c r="U2025" s="126"/>
      <c r="V2025" s="128"/>
      <c r="W2025" s="126"/>
      <c r="X2025" s="126"/>
      <c r="Y2025" s="127"/>
      <c r="Z2025" s="126"/>
      <c r="AA2025" s="126"/>
      <c r="AB2025" s="126"/>
      <c r="AC2025" s="127"/>
      <c r="AD2025" s="126"/>
      <c r="AE2025" s="126"/>
      <c r="AF2025" s="126"/>
      <c r="AG2025" s="126"/>
      <c r="AH2025" s="128"/>
    </row>
    <row r="2026" spans="6:34" x14ac:dyDescent="0.25">
      <c r="F2026" s="67">
        <f t="shared" si="32"/>
        <v>2020</v>
      </c>
      <c r="G2026" s="131"/>
      <c r="H2026" s="130"/>
      <c r="I2026" s="130"/>
      <c r="J2026" s="130"/>
      <c r="K2026" s="126"/>
      <c r="L2026" s="126"/>
      <c r="M2026" s="126"/>
      <c r="N2026" s="126"/>
      <c r="O2026" s="128"/>
      <c r="P2026" s="126">
        <v>58</v>
      </c>
      <c r="Q2026" s="126"/>
      <c r="R2026" s="127"/>
      <c r="S2026" s="126"/>
      <c r="T2026" s="126"/>
      <c r="U2026" s="126"/>
      <c r="V2026" s="128"/>
      <c r="W2026" s="126"/>
      <c r="X2026" s="126"/>
      <c r="Y2026" s="127"/>
      <c r="Z2026" s="126"/>
      <c r="AA2026" s="126"/>
      <c r="AB2026" s="126"/>
      <c r="AC2026" s="127"/>
      <c r="AD2026" s="126"/>
      <c r="AE2026" s="126"/>
      <c r="AF2026" s="126"/>
      <c r="AG2026" s="126"/>
      <c r="AH2026" s="128"/>
    </row>
    <row r="2027" spans="6:34" x14ac:dyDescent="0.25">
      <c r="F2027" s="67">
        <f t="shared" si="32"/>
        <v>2021</v>
      </c>
      <c r="G2027" s="131"/>
      <c r="H2027" s="130"/>
      <c r="I2027" s="130"/>
      <c r="J2027" s="130"/>
      <c r="K2027" s="126"/>
      <c r="L2027" s="126"/>
      <c r="M2027" s="126"/>
      <c r="N2027" s="126"/>
      <c r="O2027" s="128"/>
      <c r="P2027" s="126">
        <v>58</v>
      </c>
      <c r="Q2027" s="126"/>
      <c r="R2027" s="127"/>
      <c r="S2027" s="126"/>
      <c r="T2027" s="126"/>
      <c r="U2027" s="126"/>
      <c r="V2027" s="128"/>
      <c r="W2027" s="126"/>
      <c r="X2027" s="126"/>
      <c r="Y2027" s="127"/>
      <c r="Z2027" s="126"/>
      <c r="AA2027" s="126"/>
      <c r="AB2027" s="126"/>
      <c r="AC2027" s="127"/>
      <c r="AD2027" s="126"/>
      <c r="AE2027" s="126"/>
      <c r="AF2027" s="126"/>
      <c r="AG2027" s="126"/>
      <c r="AH2027" s="128"/>
    </row>
    <row r="2028" spans="6:34" x14ac:dyDescent="0.25">
      <c r="F2028" s="67">
        <f t="shared" si="32"/>
        <v>2022</v>
      </c>
      <c r="G2028" s="131"/>
      <c r="H2028" s="130"/>
      <c r="I2028" s="130"/>
      <c r="J2028" s="130"/>
      <c r="K2028" s="126"/>
      <c r="L2028" s="126"/>
      <c r="M2028" s="126"/>
      <c r="N2028" s="126"/>
      <c r="O2028" s="128"/>
      <c r="P2028" s="126">
        <v>58</v>
      </c>
      <c r="Q2028" s="126"/>
      <c r="R2028" s="127"/>
      <c r="S2028" s="126"/>
      <c r="T2028" s="126"/>
      <c r="U2028" s="126"/>
      <c r="V2028" s="128"/>
      <c r="W2028" s="126"/>
      <c r="X2028" s="126"/>
      <c r="Y2028" s="127"/>
      <c r="Z2028" s="126"/>
      <c r="AA2028" s="126"/>
      <c r="AB2028" s="126"/>
      <c r="AC2028" s="127"/>
      <c r="AD2028" s="126"/>
      <c r="AE2028" s="126"/>
      <c r="AF2028" s="126"/>
      <c r="AG2028" s="126"/>
      <c r="AH2028" s="128"/>
    </row>
    <row r="2029" spans="6:34" x14ac:dyDescent="0.25">
      <c r="F2029" s="67">
        <f t="shared" si="32"/>
        <v>2023</v>
      </c>
      <c r="G2029" s="131"/>
      <c r="H2029" s="130"/>
      <c r="I2029" s="130"/>
      <c r="J2029" s="130"/>
      <c r="K2029" s="126"/>
      <c r="L2029" s="126"/>
      <c r="M2029" s="126"/>
      <c r="N2029" s="126"/>
      <c r="O2029" s="128"/>
      <c r="P2029" s="126">
        <v>58</v>
      </c>
      <c r="Q2029" s="126"/>
      <c r="R2029" s="127"/>
      <c r="S2029" s="126"/>
      <c r="T2029" s="126"/>
      <c r="U2029" s="126"/>
      <c r="V2029" s="128"/>
      <c r="W2029" s="126"/>
      <c r="X2029" s="126"/>
      <c r="Y2029" s="127"/>
      <c r="Z2029" s="126"/>
      <c r="AA2029" s="126"/>
      <c r="AB2029" s="126"/>
      <c r="AC2029" s="127"/>
      <c r="AD2029" s="126"/>
      <c r="AE2029" s="126"/>
      <c r="AF2029" s="126"/>
      <c r="AG2029" s="126"/>
      <c r="AH2029" s="128"/>
    </row>
    <row r="2030" spans="6:34" x14ac:dyDescent="0.25">
      <c r="F2030" s="67">
        <f t="shared" si="32"/>
        <v>2024</v>
      </c>
      <c r="G2030" s="131"/>
      <c r="H2030" s="130"/>
      <c r="I2030" s="130"/>
      <c r="J2030" s="130"/>
      <c r="K2030" s="126"/>
      <c r="L2030" s="126"/>
      <c r="M2030" s="126"/>
      <c r="N2030" s="126"/>
      <c r="O2030" s="128"/>
      <c r="P2030" s="126">
        <v>58</v>
      </c>
      <c r="Q2030" s="126"/>
      <c r="R2030" s="127"/>
      <c r="S2030" s="126"/>
      <c r="T2030" s="126"/>
      <c r="U2030" s="126"/>
      <c r="V2030" s="128"/>
      <c r="W2030" s="126"/>
      <c r="X2030" s="126"/>
      <c r="Y2030" s="127"/>
      <c r="Z2030" s="126"/>
      <c r="AA2030" s="126"/>
      <c r="AB2030" s="126"/>
      <c r="AC2030" s="127"/>
      <c r="AD2030" s="126"/>
      <c r="AE2030" s="126"/>
      <c r="AF2030" s="126"/>
      <c r="AG2030" s="126"/>
      <c r="AH2030" s="128"/>
    </row>
    <row r="2031" spans="6:34" x14ac:dyDescent="0.25">
      <c r="F2031" s="67">
        <f t="shared" si="32"/>
        <v>2025</v>
      </c>
      <c r="G2031" s="131"/>
      <c r="H2031" s="130"/>
      <c r="I2031" s="130"/>
      <c r="J2031" s="130"/>
      <c r="K2031" s="126"/>
      <c r="L2031" s="126"/>
      <c r="M2031" s="126"/>
      <c r="N2031" s="126"/>
      <c r="O2031" s="128"/>
      <c r="P2031" s="126">
        <v>58</v>
      </c>
      <c r="Q2031" s="126"/>
      <c r="R2031" s="127"/>
      <c r="S2031" s="126"/>
      <c r="T2031" s="126"/>
      <c r="U2031" s="126"/>
      <c r="V2031" s="128"/>
      <c r="W2031" s="126"/>
      <c r="X2031" s="126"/>
      <c r="Y2031" s="127"/>
      <c r="Z2031" s="126"/>
      <c r="AA2031" s="126"/>
      <c r="AB2031" s="126"/>
      <c r="AC2031" s="127"/>
      <c r="AD2031" s="126"/>
      <c r="AE2031" s="126"/>
      <c r="AF2031" s="126"/>
      <c r="AG2031" s="126"/>
      <c r="AH2031" s="128"/>
    </row>
    <row r="2032" spans="6:34" x14ac:dyDescent="0.25">
      <c r="F2032" s="67">
        <f t="shared" si="32"/>
        <v>2026</v>
      </c>
      <c r="G2032" s="131"/>
      <c r="H2032" s="130"/>
      <c r="I2032" s="130"/>
      <c r="J2032" s="130"/>
      <c r="K2032" s="126"/>
      <c r="L2032" s="126"/>
      <c r="M2032" s="126"/>
      <c r="N2032" s="126"/>
      <c r="O2032" s="128"/>
      <c r="P2032" s="126">
        <v>58</v>
      </c>
      <c r="Q2032" s="126"/>
      <c r="R2032" s="127"/>
      <c r="S2032" s="126"/>
      <c r="T2032" s="126"/>
      <c r="U2032" s="126"/>
      <c r="V2032" s="128"/>
      <c r="W2032" s="126"/>
      <c r="X2032" s="126"/>
      <c r="Y2032" s="127"/>
      <c r="Z2032" s="126"/>
      <c r="AA2032" s="126"/>
      <c r="AB2032" s="126"/>
      <c r="AC2032" s="127"/>
      <c r="AD2032" s="126"/>
      <c r="AE2032" s="126"/>
      <c r="AF2032" s="126"/>
      <c r="AG2032" s="126"/>
      <c r="AH2032" s="128"/>
    </row>
    <row r="2033" spans="6:34" x14ac:dyDescent="0.25">
      <c r="F2033" s="67">
        <f t="shared" si="32"/>
        <v>2027</v>
      </c>
      <c r="G2033" s="131"/>
      <c r="H2033" s="130"/>
      <c r="I2033" s="130"/>
      <c r="J2033" s="130"/>
      <c r="K2033" s="126"/>
      <c r="L2033" s="126"/>
      <c r="M2033" s="126"/>
      <c r="N2033" s="126"/>
      <c r="O2033" s="128"/>
      <c r="P2033" s="126">
        <v>58</v>
      </c>
      <c r="Q2033" s="126"/>
      <c r="R2033" s="127"/>
      <c r="S2033" s="126"/>
      <c r="T2033" s="126"/>
      <c r="U2033" s="126"/>
      <c r="V2033" s="128"/>
      <c r="W2033" s="126"/>
      <c r="X2033" s="126"/>
      <c r="Y2033" s="127"/>
      <c r="Z2033" s="126"/>
      <c r="AA2033" s="126"/>
      <c r="AB2033" s="126"/>
      <c r="AC2033" s="127"/>
      <c r="AD2033" s="126"/>
      <c r="AE2033" s="126"/>
      <c r="AF2033" s="126"/>
      <c r="AG2033" s="126"/>
      <c r="AH2033" s="128"/>
    </row>
    <row r="2034" spans="6:34" x14ac:dyDescent="0.25">
      <c r="F2034" s="67">
        <f t="shared" si="32"/>
        <v>2028</v>
      </c>
      <c r="G2034" s="131"/>
      <c r="H2034" s="130"/>
      <c r="I2034" s="130"/>
      <c r="J2034" s="130"/>
      <c r="K2034" s="126"/>
      <c r="L2034" s="126"/>
      <c r="M2034" s="126"/>
      <c r="N2034" s="126"/>
      <c r="O2034" s="128"/>
      <c r="P2034" s="126">
        <v>58</v>
      </c>
      <c r="Q2034" s="126"/>
      <c r="R2034" s="127"/>
      <c r="S2034" s="126"/>
      <c r="T2034" s="126"/>
      <c r="U2034" s="126"/>
      <c r="V2034" s="128"/>
      <c r="W2034" s="126"/>
      <c r="X2034" s="126"/>
      <c r="Y2034" s="127"/>
      <c r="Z2034" s="126"/>
      <c r="AA2034" s="126"/>
      <c r="AB2034" s="126"/>
      <c r="AC2034" s="127"/>
      <c r="AD2034" s="126"/>
      <c r="AE2034" s="126"/>
      <c r="AF2034" s="126"/>
      <c r="AG2034" s="126"/>
      <c r="AH2034" s="128"/>
    </row>
    <row r="2035" spans="6:34" x14ac:dyDescent="0.25">
      <c r="F2035" s="67">
        <f t="shared" si="32"/>
        <v>2029</v>
      </c>
      <c r="G2035" s="131"/>
      <c r="H2035" s="130"/>
      <c r="I2035" s="130"/>
      <c r="J2035" s="130"/>
      <c r="K2035" s="126"/>
      <c r="L2035" s="126"/>
      <c r="M2035" s="126"/>
      <c r="N2035" s="126"/>
      <c r="O2035" s="128"/>
      <c r="P2035" s="126">
        <v>57</v>
      </c>
      <c r="Q2035" s="126"/>
      <c r="R2035" s="127"/>
      <c r="S2035" s="126"/>
      <c r="T2035" s="126"/>
      <c r="U2035" s="126"/>
      <c r="V2035" s="128"/>
      <c r="W2035" s="126"/>
      <c r="X2035" s="126"/>
      <c r="Y2035" s="127"/>
      <c r="Z2035" s="126"/>
      <c r="AA2035" s="126"/>
      <c r="AB2035" s="126"/>
      <c r="AC2035" s="127"/>
      <c r="AD2035" s="126"/>
      <c r="AE2035" s="126"/>
      <c r="AF2035" s="126"/>
      <c r="AG2035" s="126"/>
      <c r="AH2035" s="128"/>
    </row>
    <row r="2036" spans="6:34" x14ac:dyDescent="0.25">
      <c r="F2036" s="67">
        <f t="shared" si="32"/>
        <v>2030</v>
      </c>
      <c r="G2036" s="131"/>
      <c r="H2036" s="130"/>
      <c r="I2036" s="130"/>
      <c r="J2036" s="130"/>
      <c r="K2036" s="126"/>
      <c r="L2036" s="126"/>
      <c r="M2036" s="126"/>
      <c r="N2036" s="126"/>
      <c r="O2036" s="128"/>
      <c r="P2036" s="126">
        <v>57</v>
      </c>
      <c r="Q2036" s="126"/>
      <c r="R2036" s="127"/>
      <c r="S2036" s="126"/>
      <c r="T2036" s="126"/>
      <c r="U2036" s="126"/>
      <c r="V2036" s="128"/>
      <c r="W2036" s="126"/>
      <c r="X2036" s="126"/>
      <c r="Y2036" s="127"/>
      <c r="Z2036" s="126"/>
      <c r="AA2036" s="126"/>
      <c r="AB2036" s="126"/>
      <c r="AC2036" s="127"/>
      <c r="AD2036" s="126"/>
      <c r="AE2036" s="126"/>
      <c r="AF2036" s="126"/>
      <c r="AG2036" s="126"/>
      <c r="AH2036" s="128"/>
    </row>
    <row r="2037" spans="6:34" x14ac:dyDescent="0.25">
      <c r="F2037" s="67">
        <f t="shared" si="32"/>
        <v>2031</v>
      </c>
      <c r="G2037" s="131"/>
      <c r="H2037" s="130"/>
      <c r="I2037" s="130"/>
      <c r="J2037" s="130"/>
      <c r="K2037" s="126"/>
      <c r="L2037" s="126"/>
      <c r="M2037" s="126"/>
      <c r="N2037" s="126"/>
      <c r="O2037" s="128"/>
      <c r="P2037" s="126">
        <v>57</v>
      </c>
      <c r="Q2037" s="126"/>
      <c r="R2037" s="127"/>
      <c r="S2037" s="126"/>
      <c r="T2037" s="126"/>
      <c r="U2037" s="126"/>
      <c r="V2037" s="128"/>
      <c r="W2037" s="126"/>
      <c r="X2037" s="126"/>
      <c r="Y2037" s="127"/>
      <c r="Z2037" s="126"/>
      <c r="AA2037" s="126"/>
      <c r="AB2037" s="126"/>
      <c r="AC2037" s="127"/>
      <c r="AD2037" s="126"/>
      <c r="AE2037" s="126"/>
      <c r="AF2037" s="126"/>
      <c r="AG2037" s="126"/>
      <c r="AH2037" s="128"/>
    </row>
    <row r="2038" spans="6:34" x14ac:dyDescent="0.25">
      <c r="F2038" s="67">
        <f t="shared" si="32"/>
        <v>2032</v>
      </c>
      <c r="G2038" s="131"/>
      <c r="H2038" s="130"/>
      <c r="I2038" s="130"/>
      <c r="J2038" s="130"/>
      <c r="K2038" s="126"/>
      <c r="L2038" s="126"/>
      <c r="M2038" s="126"/>
      <c r="N2038" s="126"/>
      <c r="O2038" s="128"/>
      <c r="P2038" s="126">
        <v>57</v>
      </c>
      <c r="Q2038" s="126"/>
      <c r="R2038" s="127"/>
      <c r="S2038" s="126"/>
      <c r="T2038" s="126"/>
      <c r="U2038" s="126"/>
      <c r="V2038" s="128"/>
      <c r="W2038" s="126"/>
      <c r="X2038" s="126"/>
      <c r="Y2038" s="127"/>
      <c r="Z2038" s="126"/>
      <c r="AA2038" s="126"/>
      <c r="AB2038" s="126"/>
      <c r="AC2038" s="127"/>
      <c r="AD2038" s="126"/>
      <c r="AE2038" s="126"/>
      <c r="AF2038" s="126"/>
      <c r="AG2038" s="126"/>
      <c r="AH2038" s="128"/>
    </row>
    <row r="2039" spans="6:34" x14ac:dyDescent="0.25">
      <c r="F2039" s="67">
        <f t="shared" si="32"/>
        <v>2033</v>
      </c>
      <c r="G2039" s="131"/>
      <c r="H2039" s="130"/>
      <c r="I2039" s="130"/>
      <c r="J2039" s="130"/>
      <c r="K2039" s="126"/>
      <c r="L2039" s="126"/>
      <c r="M2039" s="126"/>
      <c r="N2039" s="126"/>
      <c r="O2039" s="128"/>
      <c r="P2039" s="126">
        <v>57</v>
      </c>
      <c r="Q2039" s="126"/>
      <c r="R2039" s="127"/>
      <c r="S2039" s="126"/>
      <c r="T2039" s="126"/>
      <c r="U2039" s="126"/>
      <c r="V2039" s="128"/>
      <c r="W2039" s="126"/>
      <c r="X2039" s="126"/>
      <c r="Y2039" s="127"/>
      <c r="Z2039" s="126"/>
      <c r="AA2039" s="126"/>
      <c r="AB2039" s="126"/>
      <c r="AC2039" s="127"/>
      <c r="AD2039" s="126"/>
      <c r="AE2039" s="126"/>
      <c r="AF2039" s="126"/>
      <c r="AG2039" s="126"/>
      <c r="AH2039" s="128"/>
    </row>
    <row r="2040" spans="6:34" x14ac:dyDescent="0.25">
      <c r="F2040" s="67">
        <f t="shared" si="32"/>
        <v>2034</v>
      </c>
      <c r="G2040" s="131"/>
      <c r="H2040" s="130"/>
      <c r="I2040" s="130"/>
      <c r="J2040" s="130"/>
      <c r="K2040" s="126"/>
      <c r="L2040" s="126"/>
      <c r="M2040" s="126"/>
      <c r="N2040" s="126"/>
      <c r="O2040" s="128"/>
      <c r="P2040" s="126">
        <v>57</v>
      </c>
      <c r="Q2040" s="126"/>
      <c r="R2040" s="127"/>
      <c r="S2040" s="126"/>
      <c r="T2040" s="126"/>
      <c r="U2040" s="126"/>
      <c r="V2040" s="128"/>
      <c r="W2040" s="126"/>
      <c r="X2040" s="126"/>
      <c r="Y2040" s="127"/>
      <c r="Z2040" s="126"/>
      <c r="AA2040" s="126"/>
      <c r="AB2040" s="126"/>
      <c r="AC2040" s="127"/>
      <c r="AD2040" s="126"/>
      <c r="AE2040" s="126"/>
      <c r="AF2040" s="126"/>
      <c r="AG2040" s="126"/>
      <c r="AH2040" s="128"/>
    </row>
    <row r="2041" spans="6:34" x14ac:dyDescent="0.25">
      <c r="F2041" s="67">
        <f t="shared" si="32"/>
        <v>2035</v>
      </c>
      <c r="G2041" s="131"/>
      <c r="H2041" s="130"/>
      <c r="I2041" s="130"/>
      <c r="J2041" s="130"/>
      <c r="K2041" s="126"/>
      <c r="L2041" s="126"/>
      <c r="M2041" s="126"/>
      <c r="N2041" s="126"/>
      <c r="O2041" s="128"/>
      <c r="P2041" s="126">
        <v>57</v>
      </c>
      <c r="Q2041" s="126"/>
      <c r="R2041" s="127"/>
      <c r="S2041" s="126"/>
      <c r="T2041" s="126"/>
      <c r="U2041" s="126"/>
      <c r="V2041" s="128"/>
      <c r="W2041" s="126"/>
      <c r="X2041" s="126"/>
      <c r="Y2041" s="127"/>
      <c r="Z2041" s="126"/>
      <c r="AA2041" s="126"/>
      <c r="AB2041" s="126"/>
      <c r="AC2041" s="127"/>
      <c r="AD2041" s="126"/>
      <c r="AE2041" s="126"/>
      <c r="AF2041" s="126"/>
      <c r="AG2041" s="126"/>
      <c r="AH2041" s="128"/>
    </row>
    <row r="2042" spans="6:34" x14ac:dyDescent="0.25">
      <c r="F2042" s="67">
        <f t="shared" si="32"/>
        <v>2036</v>
      </c>
      <c r="G2042" s="131"/>
      <c r="H2042" s="130"/>
      <c r="I2042" s="130"/>
      <c r="J2042" s="130"/>
      <c r="K2042" s="126"/>
      <c r="L2042" s="126"/>
      <c r="M2042" s="126"/>
      <c r="N2042" s="126"/>
      <c r="O2042" s="128"/>
      <c r="P2042" s="126">
        <v>57</v>
      </c>
      <c r="Q2042" s="126"/>
      <c r="R2042" s="127"/>
      <c r="S2042" s="126"/>
      <c r="T2042" s="126"/>
      <c r="U2042" s="126"/>
      <c r="V2042" s="128"/>
      <c r="W2042" s="126"/>
      <c r="X2042" s="126"/>
      <c r="Y2042" s="127"/>
      <c r="Z2042" s="126"/>
      <c r="AA2042" s="126"/>
      <c r="AB2042" s="126"/>
      <c r="AC2042" s="127"/>
      <c r="AD2042" s="126"/>
      <c r="AE2042" s="126"/>
      <c r="AF2042" s="126"/>
      <c r="AG2042" s="126"/>
      <c r="AH2042" s="128"/>
    </row>
    <row r="2043" spans="6:34" x14ac:dyDescent="0.25">
      <c r="F2043" s="67">
        <f t="shared" si="32"/>
        <v>2037</v>
      </c>
      <c r="G2043" s="131"/>
      <c r="H2043" s="130"/>
      <c r="I2043" s="130"/>
      <c r="J2043" s="130"/>
      <c r="K2043" s="126"/>
      <c r="L2043" s="126"/>
      <c r="M2043" s="126"/>
      <c r="N2043" s="126"/>
      <c r="O2043" s="128"/>
      <c r="P2043" s="126">
        <v>57</v>
      </c>
      <c r="Q2043" s="126"/>
      <c r="R2043" s="127"/>
      <c r="S2043" s="126"/>
      <c r="T2043" s="126"/>
      <c r="U2043" s="126"/>
      <c r="V2043" s="128"/>
      <c r="W2043" s="126"/>
      <c r="X2043" s="126"/>
      <c r="Y2043" s="127"/>
      <c r="Z2043" s="126"/>
      <c r="AA2043" s="126"/>
      <c r="AB2043" s="126"/>
      <c r="AC2043" s="127"/>
      <c r="AD2043" s="126"/>
      <c r="AE2043" s="126"/>
      <c r="AF2043" s="126"/>
      <c r="AG2043" s="126"/>
      <c r="AH2043" s="128"/>
    </row>
    <row r="2044" spans="6:34" x14ac:dyDescent="0.25">
      <c r="F2044" s="67">
        <f t="shared" si="32"/>
        <v>2038</v>
      </c>
      <c r="G2044" s="131"/>
      <c r="H2044" s="130"/>
      <c r="I2044" s="130"/>
      <c r="J2044" s="130"/>
      <c r="K2044" s="126"/>
      <c r="L2044" s="126"/>
      <c r="M2044" s="126"/>
      <c r="N2044" s="126"/>
      <c r="O2044" s="128"/>
      <c r="P2044" s="126">
        <v>56</v>
      </c>
      <c r="Q2044" s="126"/>
      <c r="R2044" s="127"/>
      <c r="S2044" s="126"/>
      <c r="T2044" s="126"/>
      <c r="U2044" s="126"/>
      <c r="V2044" s="128"/>
      <c r="W2044" s="126"/>
      <c r="X2044" s="126"/>
      <c r="Y2044" s="127"/>
      <c r="Z2044" s="126"/>
      <c r="AA2044" s="126"/>
      <c r="AB2044" s="126"/>
      <c r="AC2044" s="127"/>
      <c r="AD2044" s="126"/>
      <c r="AE2044" s="126"/>
      <c r="AF2044" s="126"/>
      <c r="AG2044" s="126"/>
      <c r="AH2044" s="128"/>
    </row>
    <row r="2045" spans="6:34" x14ac:dyDescent="0.25">
      <c r="F2045" s="67">
        <f t="shared" si="32"/>
        <v>2039</v>
      </c>
      <c r="G2045" s="131"/>
      <c r="H2045" s="130"/>
      <c r="I2045" s="130"/>
      <c r="J2045" s="130"/>
      <c r="K2045" s="126"/>
      <c r="L2045" s="126"/>
      <c r="M2045" s="126"/>
      <c r="N2045" s="126"/>
      <c r="O2045" s="128"/>
      <c r="P2045" s="126">
        <v>56</v>
      </c>
      <c r="Q2045" s="126"/>
      <c r="R2045" s="127"/>
      <c r="S2045" s="126"/>
      <c r="T2045" s="126"/>
      <c r="U2045" s="126"/>
      <c r="V2045" s="128"/>
      <c r="W2045" s="126"/>
      <c r="X2045" s="126"/>
      <c r="Y2045" s="127"/>
      <c r="Z2045" s="126"/>
      <c r="AA2045" s="126"/>
      <c r="AB2045" s="126"/>
      <c r="AC2045" s="127"/>
      <c r="AD2045" s="126"/>
      <c r="AE2045" s="126"/>
      <c r="AF2045" s="126"/>
      <c r="AG2045" s="126"/>
      <c r="AH2045" s="128"/>
    </row>
    <row r="2046" spans="6:34" x14ac:dyDescent="0.25">
      <c r="F2046" s="67">
        <f t="shared" si="32"/>
        <v>2040</v>
      </c>
      <c r="G2046" s="131"/>
      <c r="H2046" s="130"/>
      <c r="I2046" s="130"/>
      <c r="J2046" s="130"/>
      <c r="K2046" s="126"/>
      <c r="L2046" s="126"/>
      <c r="M2046" s="126"/>
      <c r="N2046" s="126"/>
      <c r="O2046" s="128"/>
      <c r="P2046" s="126">
        <v>56</v>
      </c>
      <c r="Q2046" s="126"/>
      <c r="R2046" s="127"/>
      <c r="S2046" s="126"/>
      <c r="T2046" s="126"/>
      <c r="U2046" s="126"/>
      <c r="V2046" s="128"/>
      <c r="W2046" s="126"/>
      <c r="X2046" s="126"/>
      <c r="Y2046" s="127"/>
      <c r="Z2046" s="126"/>
      <c r="AA2046" s="126"/>
      <c r="AB2046" s="126"/>
      <c r="AC2046" s="127"/>
      <c r="AD2046" s="126"/>
      <c r="AE2046" s="126"/>
      <c r="AF2046" s="126"/>
      <c r="AG2046" s="126"/>
      <c r="AH2046" s="128"/>
    </row>
    <row r="2047" spans="6:34" x14ac:dyDescent="0.25">
      <c r="F2047" s="67">
        <f t="shared" si="32"/>
        <v>2041</v>
      </c>
      <c r="G2047" s="131"/>
      <c r="H2047" s="130"/>
      <c r="I2047" s="130"/>
      <c r="J2047" s="130"/>
      <c r="K2047" s="126"/>
      <c r="L2047" s="126"/>
      <c r="M2047" s="126"/>
      <c r="N2047" s="126"/>
      <c r="O2047" s="128"/>
      <c r="P2047" s="126">
        <v>56</v>
      </c>
      <c r="Q2047" s="126"/>
      <c r="R2047" s="127"/>
      <c r="S2047" s="126"/>
      <c r="T2047" s="126"/>
      <c r="U2047" s="126"/>
      <c r="V2047" s="128"/>
      <c r="W2047" s="126"/>
      <c r="X2047" s="126"/>
      <c r="Y2047" s="127"/>
      <c r="Z2047" s="126"/>
      <c r="AA2047" s="126"/>
      <c r="AB2047" s="126"/>
      <c r="AC2047" s="127"/>
      <c r="AD2047" s="126"/>
      <c r="AE2047" s="126"/>
      <c r="AF2047" s="126"/>
      <c r="AG2047" s="126"/>
      <c r="AH2047" s="128"/>
    </row>
    <row r="2048" spans="6:34" x14ac:dyDescent="0.25">
      <c r="F2048" s="67">
        <f t="shared" si="32"/>
        <v>2042</v>
      </c>
      <c r="G2048" s="131"/>
      <c r="H2048" s="130"/>
      <c r="I2048" s="130"/>
      <c r="J2048" s="130"/>
      <c r="K2048" s="126"/>
      <c r="L2048" s="126"/>
      <c r="M2048" s="126"/>
      <c r="N2048" s="126"/>
      <c r="O2048" s="128"/>
      <c r="P2048" s="126">
        <v>56</v>
      </c>
      <c r="Q2048" s="126"/>
      <c r="R2048" s="127"/>
      <c r="S2048" s="126"/>
      <c r="T2048" s="126"/>
      <c r="U2048" s="126"/>
      <c r="V2048" s="128"/>
      <c r="W2048" s="126"/>
      <c r="X2048" s="126"/>
      <c r="Y2048" s="127"/>
      <c r="Z2048" s="126"/>
      <c r="AA2048" s="126"/>
      <c r="AB2048" s="126"/>
      <c r="AC2048" s="127"/>
      <c r="AD2048" s="126"/>
      <c r="AE2048" s="126"/>
      <c r="AF2048" s="126"/>
      <c r="AG2048" s="126"/>
      <c r="AH2048" s="128"/>
    </row>
    <row r="2049" spans="6:34" x14ac:dyDescent="0.25">
      <c r="F2049" s="67">
        <f t="shared" si="32"/>
        <v>2043</v>
      </c>
      <c r="G2049" s="131"/>
      <c r="H2049" s="130"/>
      <c r="I2049" s="130"/>
      <c r="J2049" s="130"/>
      <c r="K2049" s="126"/>
      <c r="L2049" s="126"/>
      <c r="M2049" s="126"/>
      <c r="N2049" s="126"/>
      <c r="O2049" s="128"/>
      <c r="P2049" s="126">
        <v>56</v>
      </c>
      <c r="Q2049" s="126"/>
      <c r="R2049" s="127"/>
      <c r="S2049" s="126"/>
      <c r="T2049" s="126"/>
      <c r="U2049" s="126"/>
      <c r="V2049" s="128"/>
      <c r="W2049" s="126"/>
      <c r="X2049" s="126"/>
      <c r="Y2049" s="127"/>
      <c r="Z2049" s="126"/>
      <c r="AA2049" s="126"/>
      <c r="AB2049" s="126"/>
      <c r="AC2049" s="127"/>
      <c r="AD2049" s="126"/>
      <c r="AE2049" s="126"/>
      <c r="AF2049" s="126"/>
      <c r="AG2049" s="126"/>
      <c r="AH2049" s="128"/>
    </row>
    <row r="2050" spans="6:34" x14ac:dyDescent="0.25">
      <c r="F2050" s="67">
        <f t="shared" si="32"/>
        <v>2044</v>
      </c>
      <c r="G2050" s="131"/>
      <c r="H2050" s="130"/>
      <c r="I2050" s="130"/>
      <c r="J2050" s="130"/>
      <c r="K2050" s="126"/>
      <c r="L2050" s="126"/>
      <c r="M2050" s="126"/>
      <c r="N2050" s="126"/>
      <c r="O2050" s="128"/>
      <c r="P2050" s="126">
        <v>55</v>
      </c>
      <c r="Q2050" s="126"/>
      <c r="R2050" s="127"/>
      <c r="S2050" s="126"/>
      <c r="T2050" s="126"/>
      <c r="U2050" s="126"/>
      <c r="V2050" s="128"/>
      <c r="W2050" s="126"/>
      <c r="X2050" s="126"/>
      <c r="Y2050" s="127"/>
      <c r="Z2050" s="126"/>
      <c r="AA2050" s="126"/>
      <c r="AB2050" s="126"/>
      <c r="AC2050" s="127"/>
      <c r="AD2050" s="126"/>
      <c r="AE2050" s="126"/>
      <c r="AF2050" s="126"/>
      <c r="AG2050" s="126"/>
      <c r="AH2050" s="128"/>
    </row>
    <row r="2051" spans="6:34" x14ac:dyDescent="0.25">
      <c r="F2051" s="67">
        <f t="shared" si="32"/>
        <v>2045</v>
      </c>
      <c r="G2051" s="131"/>
      <c r="H2051" s="130"/>
      <c r="I2051" s="130"/>
      <c r="J2051" s="130"/>
      <c r="K2051" s="126"/>
      <c r="L2051" s="126"/>
      <c r="M2051" s="126"/>
      <c r="N2051" s="126"/>
      <c r="O2051" s="128"/>
      <c r="P2051" s="126">
        <v>55</v>
      </c>
      <c r="Q2051" s="126"/>
      <c r="R2051" s="127"/>
      <c r="S2051" s="126"/>
      <c r="T2051" s="126"/>
      <c r="U2051" s="126"/>
      <c r="V2051" s="128"/>
      <c r="W2051" s="126"/>
      <c r="X2051" s="126"/>
      <c r="Y2051" s="127"/>
      <c r="Z2051" s="126"/>
      <c r="AA2051" s="126"/>
      <c r="AB2051" s="126"/>
      <c r="AC2051" s="127"/>
      <c r="AD2051" s="126"/>
      <c r="AE2051" s="126"/>
      <c r="AF2051" s="126"/>
      <c r="AG2051" s="126"/>
      <c r="AH2051" s="128"/>
    </row>
    <row r="2052" spans="6:34" x14ac:dyDescent="0.25">
      <c r="F2052" s="67">
        <f t="shared" si="32"/>
        <v>2046</v>
      </c>
      <c r="G2052" s="131"/>
      <c r="H2052" s="130"/>
      <c r="I2052" s="130"/>
      <c r="J2052" s="130"/>
      <c r="K2052" s="126"/>
      <c r="L2052" s="126"/>
      <c r="M2052" s="126"/>
      <c r="N2052" s="126"/>
      <c r="O2052" s="128"/>
      <c r="P2052" s="126">
        <v>55</v>
      </c>
      <c r="Q2052" s="126"/>
      <c r="R2052" s="127"/>
      <c r="S2052" s="126"/>
      <c r="T2052" s="126"/>
      <c r="U2052" s="126"/>
      <c r="V2052" s="128"/>
      <c r="W2052" s="126"/>
      <c r="X2052" s="126"/>
      <c r="Y2052" s="127"/>
      <c r="Z2052" s="126"/>
      <c r="AA2052" s="126"/>
      <c r="AB2052" s="126"/>
      <c r="AC2052" s="127"/>
      <c r="AD2052" s="126"/>
      <c r="AE2052" s="126"/>
      <c r="AF2052" s="126"/>
      <c r="AG2052" s="126"/>
      <c r="AH2052" s="128"/>
    </row>
    <row r="2053" spans="6:34" x14ac:dyDescent="0.25">
      <c r="F2053" s="67">
        <f t="shared" si="32"/>
        <v>2047</v>
      </c>
      <c r="G2053" s="131"/>
      <c r="H2053" s="130"/>
      <c r="I2053" s="130"/>
      <c r="J2053" s="130"/>
      <c r="K2053" s="126"/>
      <c r="L2053" s="126"/>
      <c r="M2053" s="126"/>
      <c r="N2053" s="126"/>
      <c r="O2053" s="128"/>
      <c r="P2053" s="126">
        <v>55</v>
      </c>
      <c r="Q2053" s="126"/>
      <c r="R2053" s="127"/>
      <c r="S2053" s="126"/>
      <c r="T2053" s="126"/>
      <c r="U2053" s="126"/>
      <c r="V2053" s="128"/>
      <c r="W2053" s="126"/>
      <c r="X2053" s="126"/>
      <c r="Y2053" s="127"/>
      <c r="Z2053" s="126"/>
      <c r="AA2053" s="126"/>
      <c r="AB2053" s="126"/>
      <c r="AC2053" s="127"/>
      <c r="AD2053" s="126"/>
      <c r="AE2053" s="126"/>
      <c r="AF2053" s="126"/>
      <c r="AG2053" s="126"/>
      <c r="AH2053" s="128"/>
    </row>
    <row r="2054" spans="6:34" x14ac:dyDescent="0.25">
      <c r="F2054" s="67">
        <f t="shared" si="32"/>
        <v>2048</v>
      </c>
      <c r="G2054" s="131"/>
      <c r="H2054" s="130"/>
      <c r="I2054" s="130"/>
      <c r="J2054" s="130"/>
      <c r="K2054" s="126"/>
      <c r="L2054" s="126"/>
      <c r="M2054" s="126"/>
      <c r="N2054" s="126"/>
      <c r="O2054" s="128"/>
      <c r="P2054" s="126">
        <v>55</v>
      </c>
      <c r="Q2054" s="126"/>
      <c r="R2054" s="127"/>
      <c r="S2054" s="126"/>
      <c r="T2054" s="126"/>
      <c r="U2054" s="126"/>
      <c r="V2054" s="128"/>
      <c r="W2054" s="126"/>
      <c r="X2054" s="126"/>
      <c r="Y2054" s="127"/>
      <c r="Z2054" s="126"/>
      <c r="AA2054" s="126"/>
      <c r="AB2054" s="126"/>
      <c r="AC2054" s="127"/>
      <c r="AD2054" s="126"/>
      <c r="AE2054" s="126"/>
      <c r="AF2054" s="126"/>
      <c r="AG2054" s="126"/>
      <c r="AH2054" s="128"/>
    </row>
    <row r="2055" spans="6:34" x14ac:dyDescent="0.25">
      <c r="F2055" s="67">
        <f t="shared" si="32"/>
        <v>2049</v>
      </c>
      <c r="G2055" s="131"/>
      <c r="H2055" s="130"/>
      <c r="I2055" s="130"/>
      <c r="J2055" s="130"/>
      <c r="K2055" s="126"/>
      <c r="L2055" s="126"/>
      <c r="M2055" s="126"/>
      <c r="N2055" s="126"/>
      <c r="O2055" s="128"/>
      <c r="P2055" s="126">
        <v>55</v>
      </c>
      <c r="Q2055" s="126"/>
      <c r="R2055" s="127"/>
      <c r="S2055" s="126"/>
      <c r="T2055" s="126"/>
      <c r="U2055" s="126"/>
      <c r="V2055" s="128"/>
      <c r="W2055" s="126"/>
      <c r="X2055" s="126"/>
      <c r="Y2055" s="127"/>
      <c r="Z2055" s="126"/>
      <c r="AA2055" s="126"/>
      <c r="AB2055" s="126"/>
      <c r="AC2055" s="127"/>
      <c r="AD2055" s="126"/>
      <c r="AE2055" s="126"/>
      <c r="AF2055" s="126"/>
      <c r="AG2055" s="126"/>
      <c r="AH2055" s="128"/>
    </row>
    <row r="2056" spans="6:34" x14ac:dyDescent="0.25">
      <c r="F2056" s="67">
        <f t="shared" si="32"/>
        <v>2050</v>
      </c>
      <c r="G2056" s="131"/>
      <c r="H2056" s="130"/>
      <c r="I2056" s="130"/>
      <c r="J2056" s="130"/>
      <c r="K2056" s="126"/>
      <c r="L2056" s="126"/>
      <c r="M2056" s="126"/>
      <c r="N2056" s="126"/>
      <c r="O2056" s="128"/>
      <c r="P2056" s="126">
        <v>55</v>
      </c>
      <c r="Q2056" s="126"/>
      <c r="R2056" s="127"/>
      <c r="S2056" s="126"/>
      <c r="T2056" s="126"/>
      <c r="U2056" s="126"/>
      <c r="V2056" s="128"/>
      <c r="W2056" s="126"/>
      <c r="X2056" s="126"/>
      <c r="Y2056" s="127"/>
      <c r="Z2056" s="126"/>
      <c r="AA2056" s="126"/>
      <c r="AB2056" s="126"/>
      <c r="AC2056" s="127"/>
      <c r="AD2056" s="126"/>
      <c r="AE2056" s="126"/>
      <c r="AF2056" s="126"/>
      <c r="AG2056" s="126"/>
      <c r="AH2056" s="128"/>
    </row>
    <row r="2057" spans="6:34" x14ac:dyDescent="0.25">
      <c r="F2057" s="67">
        <f t="shared" si="32"/>
        <v>2051</v>
      </c>
      <c r="G2057" s="131"/>
      <c r="H2057" s="130"/>
      <c r="I2057" s="130"/>
      <c r="J2057" s="130"/>
      <c r="K2057" s="126"/>
      <c r="L2057" s="126"/>
      <c r="M2057" s="126"/>
      <c r="N2057" s="126"/>
      <c r="O2057" s="128"/>
      <c r="P2057" s="126">
        <v>55</v>
      </c>
      <c r="Q2057" s="126"/>
      <c r="R2057" s="127"/>
      <c r="S2057" s="126"/>
      <c r="T2057" s="126"/>
      <c r="U2057" s="126"/>
      <c r="V2057" s="128"/>
      <c r="W2057" s="126"/>
      <c r="X2057" s="126"/>
      <c r="Y2057" s="127"/>
      <c r="Z2057" s="126"/>
      <c r="AA2057" s="126"/>
      <c r="AB2057" s="126"/>
      <c r="AC2057" s="127"/>
      <c r="AD2057" s="126"/>
      <c r="AE2057" s="126"/>
      <c r="AF2057" s="126"/>
      <c r="AG2057" s="126"/>
      <c r="AH2057" s="128"/>
    </row>
    <row r="2058" spans="6:34" x14ac:dyDescent="0.25">
      <c r="F2058" s="67">
        <f t="shared" si="32"/>
        <v>2052</v>
      </c>
      <c r="G2058" s="131"/>
      <c r="H2058" s="130"/>
      <c r="I2058" s="130"/>
      <c r="J2058" s="130"/>
      <c r="K2058" s="126"/>
      <c r="L2058" s="126"/>
      <c r="M2058" s="126"/>
      <c r="N2058" s="126"/>
      <c r="O2058" s="128"/>
      <c r="P2058" s="126">
        <v>55</v>
      </c>
      <c r="Q2058" s="126"/>
      <c r="R2058" s="127"/>
      <c r="S2058" s="126"/>
      <c r="T2058" s="126"/>
      <c r="U2058" s="126"/>
      <c r="V2058" s="128"/>
      <c r="W2058" s="126"/>
      <c r="X2058" s="126"/>
      <c r="Y2058" s="127"/>
      <c r="Z2058" s="126"/>
      <c r="AA2058" s="126"/>
      <c r="AB2058" s="126"/>
      <c r="AC2058" s="127"/>
      <c r="AD2058" s="126"/>
      <c r="AE2058" s="126"/>
      <c r="AF2058" s="126"/>
      <c r="AG2058" s="126"/>
      <c r="AH2058" s="128"/>
    </row>
    <row r="2059" spans="6:34" x14ac:dyDescent="0.25">
      <c r="F2059" s="67">
        <f t="shared" si="32"/>
        <v>2053</v>
      </c>
      <c r="G2059" s="131"/>
      <c r="H2059" s="130"/>
      <c r="I2059" s="130"/>
      <c r="J2059" s="130"/>
      <c r="K2059" s="126"/>
      <c r="L2059" s="126"/>
      <c r="M2059" s="126"/>
      <c r="N2059" s="126"/>
      <c r="O2059" s="128"/>
      <c r="P2059" s="126">
        <v>55</v>
      </c>
      <c r="Q2059" s="126"/>
      <c r="R2059" s="127"/>
      <c r="S2059" s="126"/>
      <c r="T2059" s="126"/>
      <c r="U2059" s="126"/>
      <c r="V2059" s="128"/>
      <c r="W2059" s="126"/>
      <c r="X2059" s="126"/>
      <c r="Y2059" s="127"/>
      <c r="Z2059" s="126"/>
      <c r="AA2059" s="126"/>
      <c r="AB2059" s="126"/>
      <c r="AC2059" s="127"/>
      <c r="AD2059" s="126"/>
      <c r="AE2059" s="126"/>
      <c r="AF2059" s="126"/>
      <c r="AG2059" s="126"/>
      <c r="AH2059" s="128"/>
    </row>
    <row r="2060" spans="6:34" x14ac:dyDescent="0.25">
      <c r="F2060" s="67">
        <f t="shared" si="32"/>
        <v>2054</v>
      </c>
      <c r="G2060" s="131"/>
      <c r="H2060" s="130"/>
      <c r="I2060" s="130"/>
      <c r="J2060" s="130"/>
      <c r="K2060" s="126"/>
      <c r="L2060" s="126"/>
      <c r="M2060" s="126"/>
      <c r="N2060" s="126"/>
      <c r="O2060" s="128"/>
      <c r="P2060" s="126">
        <v>54</v>
      </c>
      <c r="Q2060" s="126"/>
      <c r="R2060" s="127"/>
      <c r="S2060" s="126"/>
      <c r="T2060" s="126"/>
      <c r="U2060" s="126"/>
      <c r="V2060" s="128"/>
      <c r="W2060" s="126"/>
      <c r="X2060" s="126"/>
      <c r="Y2060" s="127"/>
      <c r="Z2060" s="126"/>
      <c r="AA2060" s="126"/>
      <c r="AB2060" s="126"/>
      <c r="AC2060" s="127"/>
      <c r="AD2060" s="126"/>
      <c r="AE2060" s="126"/>
      <c r="AF2060" s="126"/>
      <c r="AG2060" s="126"/>
      <c r="AH2060" s="128"/>
    </row>
    <row r="2061" spans="6:34" x14ac:dyDescent="0.25">
      <c r="F2061" s="67">
        <f t="shared" si="32"/>
        <v>2055</v>
      </c>
      <c r="G2061" s="131"/>
      <c r="H2061" s="130"/>
      <c r="I2061" s="130"/>
      <c r="J2061" s="130"/>
      <c r="K2061" s="126"/>
      <c r="L2061" s="126"/>
      <c r="M2061" s="126"/>
      <c r="N2061" s="126"/>
      <c r="O2061" s="128"/>
      <c r="P2061" s="126">
        <v>54</v>
      </c>
      <c r="Q2061" s="126"/>
      <c r="R2061" s="127"/>
      <c r="S2061" s="126"/>
      <c r="T2061" s="126"/>
      <c r="U2061" s="126"/>
      <c r="V2061" s="128"/>
      <c r="W2061" s="126"/>
      <c r="X2061" s="126"/>
      <c r="Y2061" s="127"/>
      <c r="Z2061" s="126"/>
      <c r="AA2061" s="126"/>
      <c r="AB2061" s="126"/>
      <c r="AC2061" s="127"/>
      <c r="AD2061" s="126"/>
      <c r="AE2061" s="126"/>
      <c r="AF2061" s="126"/>
      <c r="AG2061" s="126"/>
      <c r="AH2061" s="128"/>
    </row>
    <row r="2062" spans="6:34" x14ac:dyDescent="0.25">
      <c r="F2062" s="67">
        <f t="shared" si="32"/>
        <v>2056</v>
      </c>
      <c r="G2062" s="131"/>
      <c r="H2062" s="130"/>
      <c r="I2062" s="130"/>
      <c r="J2062" s="130"/>
      <c r="K2062" s="126"/>
      <c r="L2062" s="126"/>
      <c r="M2062" s="126"/>
      <c r="N2062" s="126"/>
      <c r="O2062" s="128"/>
      <c r="P2062" s="126">
        <v>54</v>
      </c>
      <c r="Q2062" s="126"/>
      <c r="R2062" s="127"/>
      <c r="S2062" s="126"/>
      <c r="T2062" s="126"/>
      <c r="U2062" s="126"/>
      <c r="V2062" s="128"/>
      <c r="W2062" s="126"/>
      <c r="X2062" s="126"/>
      <c r="Y2062" s="127"/>
      <c r="Z2062" s="126"/>
      <c r="AA2062" s="126"/>
      <c r="AB2062" s="126"/>
      <c r="AC2062" s="127"/>
      <c r="AD2062" s="126"/>
      <c r="AE2062" s="126"/>
      <c r="AF2062" s="126"/>
      <c r="AG2062" s="126"/>
      <c r="AH2062" s="128"/>
    </row>
    <row r="2063" spans="6:34" x14ac:dyDescent="0.25">
      <c r="F2063" s="67">
        <f t="shared" si="32"/>
        <v>2057</v>
      </c>
      <c r="G2063" s="131"/>
      <c r="H2063" s="130"/>
      <c r="I2063" s="130"/>
      <c r="J2063" s="130"/>
      <c r="K2063" s="126"/>
      <c r="L2063" s="126"/>
      <c r="M2063" s="126"/>
      <c r="N2063" s="126"/>
      <c r="O2063" s="128"/>
      <c r="P2063" s="126">
        <v>54</v>
      </c>
      <c r="Q2063" s="126"/>
      <c r="R2063" s="127"/>
      <c r="S2063" s="126"/>
      <c r="T2063" s="126"/>
      <c r="U2063" s="126"/>
      <c r="V2063" s="128"/>
      <c r="W2063" s="126"/>
      <c r="X2063" s="126"/>
      <c r="Y2063" s="127"/>
      <c r="Z2063" s="126"/>
      <c r="AA2063" s="126"/>
      <c r="AB2063" s="126"/>
      <c r="AC2063" s="127"/>
      <c r="AD2063" s="126"/>
      <c r="AE2063" s="126"/>
      <c r="AF2063" s="126"/>
      <c r="AG2063" s="126"/>
      <c r="AH2063" s="128"/>
    </row>
    <row r="2064" spans="6:34" x14ac:dyDescent="0.25">
      <c r="F2064" s="67">
        <f t="shared" si="32"/>
        <v>2058</v>
      </c>
      <c r="G2064" s="131"/>
      <c r="H2064" s="130"/>
      <c r="I2064" s="130"/>
      <c r="J2064" s="130"/>
      <c r="K2064" s="126"/>
      <c r="L2064" s="126"/>
      <c r="M2064" s="126"/>
      <c r="N2064" s="126"/>
      <c r="O2064" s="128"/>
      <c r="P2064" s="126">
        <v>54</v>
      </c>
      <c r="Q2064" s="126"/>
      <c r="R2064" s="127"/>
      <c r="S2064" s="126"/>
      <c r="T2064" s="126"/>
      <c r="U2064" s="126"/>
      <c r="V2064" s="128"/>
      <c r="W2064" s="126"/>
      <c r="X2064" s="126"/>
      <c r="Y2064" s="127"/>
      <c r="Z2064" s="126"/>
      <c r="AA2064" s="126"/>
      <c r="AB2064" s="126"/>
      <c r="AC2064" s="127"/>
      <c r="AD2064" s="126"/>
      <c r="AE2064" s="126"/>
      <c r="AF2064" s="126"/>
      <c r="AG2064" s="126"/>
      <c r="AH2064" s="128"/>
    </row>
    <row r="2065" spans="6:34" x14ac:dyDescent="0.25">
      <c r="F2065" s="67">
        <f t="shared" si="32"/>
        <v>2059</v>
      </c>
      <c r="G2065" s="131"/>
      <c r="H2065" s="130"/>
      <c r="I2065" s="130"/>
      <c r="J2065" s="130"/>
      <c r="K2065" s="126"/>
      <c r="L2065" s="126"/>
      <c r="M2065" s="126"/>
      <c r="N2065" s="126"/>
      <c r="O2065" s="128"/>
      <c r="P2065" s="126">
        <v>54</v>
      </c>
      <c r="Q2065" s="126"/>
      <c r="R2065" s="127"/>
      <c r="S2065" s="126"/>
      <c r="T2065" s="126"/>
      <c r="U2065" s="126"/>
      <c r="V2065" s="128"/>
      <c r="W2065" s="126"/>
      <c r="X2065" s="126"/>
      <c r="Y2065" s="127"/>
      <c r="Z2065" s="126"/>
      <c r="AA2065" s="126"/>
      <c r="AB2065" s="126"/>
      <c r="AC2065" s="127"/>
      <c r="AD2065" s="126"/>
      <c r="AE2065" s="126"/>
      <c r="AF2065" s="126"/>
      <c r="AG2065" s="126"/>
      <c r="AH2065" s="128"/>
    </row>
    <row r="2066" spans="6:34" x14ac:dyDescent="0.25">
      <c r="F2066" s="67">
        <f t="shared" si="32"/>
        <v>2060</v>
      </c>
      <c r="G2066" s="131"/>
      <c r="H2066" s="130"/>
      <c r="I2066" s="130"/>
      <c r="J2066" s="130"/>
      <c r="K2066" s="126"/>
      <c r="L2066" s="126"/>
      <c r="M2066" s="126"/>
      <c r="N2066" s="126"/>
      <c r="O2066" s="128"/>
      <c r="P2066" s="126">
        <v>53</v>
      </c>
      <c r="Q2066" s="126"/>
      <c r="R2066" s="127"/>
      <c r="S2066" s="126"/>
      <c r="T2066" s="126"/>
      <c r="U2066" s="126"/>
      <c r="V2066" s="128"/>
      <c r="W2066" s="126"/>
      <c r="X2066" s="126"/>
      <c r="Y2066" s="127"/>
      <c r="Z2066" s="126"/>
      <c r="AA2066" s="126"/>
      <c r="AB2066" s="126"/>
      <c r="AC2066" s="127"/>
      <c r="AD2066" s="126"/>
      <c r="AE2066" s="126"/>
      <c r="AF2066" s="126"/>
      <c r="AG2066" s="126"/>
      <c r="AH2066" s="128"/>
    </row>
    <row r="2067" spans="6:34" x14ac:dyDescent="0.25">
      <c r="F2067" s="67">
        <f t="shared" si="32"/>
        <v>2061</v>
      </c>
      <c r="G2067" s="131"/>
      <c r="H2067" s="130"/>
      <c r="I2067" s="130"/>
      <c r="J2067" s="130"/>
      <c r="K2067" s="126"/>
      <c r="L2067" s="126"/>
      <c r="M2067" s="126"/>
      <c r="N2067" s="126"/>
      <c r="O2067" s="128"/>
      <c r="P2067" s="126">
        <v>53</v>
      </c>
      <c r="Q2067" s="126"/>
      <c r="R2067" s="127"/>
      <c r="S2067" s="126"/>
      <c r="T2067" s="126"/>
      <c r="U2067" s="126"/>
      <c r="V2067" s="128"/>
      <c r="W2067" s="126"/>
      <c r="X2067" s="126"/>
      <c r="Y2067" s="127"/>
      <c r="Z2067" s="126"/>
      <c r="AA2067" s="126"/>
      <c r="AB2067" s="126"/>
      <c r="AC2067" s="127"/>
      <c r="AD2067" s="126"/>
      <c r="AE2067" s="126"/>
      <c r="AF2067" s="126"/>
      <c r="AG2067" s="126"/>
      <c r="AH2067" s="128"/>
    </row>
    <row r="2068" spans="6:34" x14ac:dyDescent="0.25">
      <c r="F2068" s="67">
        <f t="shared" si="32"/>
        <v>2062</v>
      </c>
      <c r="G2068" s="131"/>
      <c r="H2068" s="130"/>
      <c r="I2068" s="130"/>
      <c r="J2068" s="130"/>
      <c r="K2068" s="126"/>
      <c r="L2068" s="126"/>
      <c r="M2068" s="126"/>
      <c r="N2068" s="126"/>
      <c r="O2068" s="128"/>
      <c r="P2068" s="126">
        <v>53</v>
      </c>
      <c r="Q2068" s="126"/>
      <c r="R2068" s="127"/>
      <c r="S2068" s="126"/>
      <c r="T2068" s="126"/>
      <c r="U2068" s="126"/>
      <c r="V2068" s="128"/>
      <c r="W2068" s="126"/>
      <c r="X2068" s="126"/>
      <c r="Y2068" s="127"/>
      <c r="Z2068" s="126"/>
      <c r="AA2068" s="126"/>
      <c r="AB2068" s="126"/>
      <c r="AC2068" s="127"/>
      <c r="AD2068" s="126"/>
      <c r="AE2068" s="126"/>
      <c r="AF2068" s="126"/>
      <c r="AG2068" s="126"/>
      <c r="AH2068" s="128"/>
    </row>
    <row r="2069" spans="6:34" x14ac:dyDescent="0.25">
      <c r="F2069" s="67">
        <f t="shared" si="32"/>
        <v>2063</v>
      </c>
      <c r="G2069" s="131"/>
      <c r="H2069" s="130"/>
      <c r="I2069" s="130"/>
      <c r="J2069" s="130"/>
      <c r="K2069" s="126"/>
      <c r="L2069" s="126"/>
      <c r="M2069" s="126"/>
      <c r="N2069" s="126"/>
      <c r="O2069" s="128"/>
      <c r="P2069" s="126">
        <v>53</v>
      </c>
      <c r="Q2069" s="126"/>
      <c r="R2069" s="127"/>
      <c r="S2069" s="126"/>
      <c r="T2069" s="126"/>
      <c r="U2069" s="126"/>
      <c r="V2069" s="128"/>
      <c r="W2069" s="126"/>
      <c r="X2069" s="126"/>
      <c r="Y2069" s="127"/>
      <c r="Z2069" s="126"/>
      <c r="AA2069" s="126"/>
      <c r="AB2069" s="126"/>
      <c r="AC2069" s="127"/>
      <c r="AD2069" s="126"/>
      <c r="AE2069" s="126"/>
      <c r="AF2069" s="126"/>
      <c r="AG2069" s="126"/>
      <c r="AH2069" s="128"/>
    </row>
    <row r="2070" spans="6:34" x14ac:dyDescent="0.25">
      <c r="F2070" s="67">
        <f t="shared" si="32"/>
        <v>2064</v>
      </c>
      <c r="G2070" s="131"/>
      <c r="H2070" s="130"/>
      <c r="I2070" s="130"/>
      <c r="J2070" s="130"/>
      <c r="K2070" s="126"/>
      <c r="L2070" s="126"/>
      <c r="M2070" s="126"/>
      <c r="N2070" s="126"/>
      <c r="O2070" s="128"/>
      <c r="P2070" s="126">
        <v>53</v>
      </c>
      <c r="Q2070" s="126"/>
      <c r="R2070" s="127"/>
      <c r="S2070" s="126"/>
      <c r="T2070" s="126"/>
      <c r="U2070" s="126"/>
      <c r="V2070" s="128"/>
      <c r="W2070" s="126"/>
      <c r="X2070" s="126"/>
      <c r="Y2070" s="127"/>
      <c r="Z2070" s="126"/>
      <c r="AA2070" s="126"/>
      <c r="AB2070" s="126"/>
      <c r="AC2070" s="127"/>
      <c r="AD2070" s="126"/>
      <c r="AE2070" s="126"/>
      <c r="AF2070" s="126"/>
      <c r="AG2070" s="126"/>
      <c r="AH2070" s="128"/>
    </row>
    <row r="2071" spans="6:34" x14ac:dyDescent="0.25">
      <c r="F2071" s="67">
        <f t="shared" si="32"/>
        <v>2065</v>
      </c>
      <c r="G2071" s="131"/>
      <c r="H2071" s="130"/>
      <c r="I2071" s="130"/>
      <c r="J2071" s="130"/>
      <c r="K2071" s="126"/>
      <c r="L2071" s="126"/>
      <c r="M2071" s="126"/>
      <c r="N2071" s="126"/>
      <c r="O2071" s="128"/>
      <c r="P2071" s="126">
        <v>52</v>
      </c>
      <c r="Q2071" s="126"/>
      <c r="R2071" s="127"/>
      <c r="S2071" s="126"/>
      <c r="T2071" s="126"/>
      <c r="U2071" s="126"/>
      <c r="V2071" s="128"/>
      <c r="W2071" s="126"/>
      <c r="X2071" s="126"/>
      <c r="Y2071" s="127"/>
      <c r="Z2071" s="126"/>
      <c r="AA2071" s="126"/>
      <c r="AB2071" s="126"/>
      <c r="AC2071" s="127"/>
      <c r="AD2071" s="126"/>
      <c r="AE2071" s="126"/>
      <c r="AF2071" s="126"/>
      <c r="AG2071" s="126"/>
      <c r="AH2071" s="128"/>
    </row>
    <row r="2072" spans="6:34" x14ac:dyDescent="0.25">
      <c r="F2072" s="67">
        <f t="shared" si="32"/>
        <v>2066</v>
      </c>
      <c r="G2072" s="131"/>
      <c r="H2072" s="130"/>
      <c r="I2072" s="130"/>
      <c r="J2072" s="130"/>
      <c r="K2072" s="126"/>
      <c r="L2072" s="126"/>
      <c r="M2072" s="126"/>
      <c r="N2072" s="126"/>
      <c r="O2072" s="128"/>
      <c r="P2072" s="126">
        <v>52</v>
      </c>
      <c r="Q2072" s="126"/>
      <c r="R2072" s="127"/>
      <c r="S2072" s="126"/>
      <c r="T2072" s="126"/>
      <c r="U2072" s="126"/>
      <c r="V2072" s="128"/>
      <c r="W2072" s="126"/>
      <c r="X2072" s="126"/>
      <c r="Y2072" s="127"/>
      <c r="Z2072" s="126"/>
      <c r="AA2072" s="126"/>
      <c r="AB2072" s="126"/>
      <c r="AC2072" s="127"/>
      <c r="AD2072" s="126"/>
      <c r="AE2072" s="126"/>
      <c r="AF2072" s="126"/>
      <c r="AG2072" s="126"/>
      <c r="AH2072" s="128"/>
    </row>
    <row r="2073" spans="6:34" x14ac:dyDescent="0.25">
      <c r="F2073" s="67">
        <f t="shared" si="32"/>
        <v>2067</v>
      </c>
      <c r="G2073" s="131"/>
      <c r="H2073" s="130"/>
      <c r="I2073" s="130"/>
      <c r="J2073" s="130"/>
      <c r="K2073" s="126"/>
      <c r="L2073" s="126"/>
      <c r="M2073" s="126"/>
      <c r="N2073" s="126"/>
      <c r="O2073" s="128"/>
      <c r="P2073" s="126">
        <v>52</v>
      </c>
      <c r="Q2073" s="126"/>
      <c r="R2073" s="127"/>
      <c r="S2073" s="126"/>
      <c r="T2073" s="126"/>
      <c r="U2073" s="126"/>
      <c r="V2073" s="128"/>
      <c r="W2073" s="126"/>
      <c r="X2073" s="126"/>
      <c r="Y2073" s="127"/>
      <c r="Z2073" s="126"/>
      <c r="AA2073" s="126"/>
      <c r="AB2073" s="126"/>
      <c r="AC2073" s="127"/>
      <c r="AD2073" s="126"/>
      <c r="AE2073" s="126"/>
      <c r="AF2073" s="126"/>
      <c r="AG2073" s="126"/>
      <c r="AH2073" s="128"/>
    </row>
    <row r="2074" spans="6:34" x14ac:dyDescent="0.25">
      <c r="F2074" s="67">
        <f t="shared" si="32"/>
        <v>2068</v>
      </c>
      <c r="G2074" s="131"/>
      <c r="H2074" s="130"/>
      <c r="I2074" s="130"/>
      <c r="J2074" s="130"/>
      <c r="K2074" s="126"/>
      <c r="L2074" s="126"/>
      <c r="M2074" s="126"/>
      <c r="N2074" s="126"/>
      <c r="O2074" s="128"/>
      <c r="P2074" s="126">
        <v>52</v>
      </c>
      <c r="Q2074" s="126"/>
      <c r="R2074" s="127"/>
      <c r="S2074" s="126"/>
      <c r="T2074" s="126"/>
      <c r="U2074" s="126"/>
      <c r="V2074" s="128"/>
      <c r="W2074" s="126"/>
      <c r="X2074" s="126"/>
      <c r="Y2074" s="127"/>
      <c r="Z2074" s="126"/>
      <c r="AA2074" s="126"/>
      <c r="AB2074" s="126"/>
      <c r="AC2074" s="127"/>
      <c r="AD2074" s="126"/>
      <c r="AE2074" s="126"/>
      <c r="AF2074" s="126"/>
      <c r="AG2074" s="126"/>
      <c r="AH2074" s="128"/>
    </row>
    <row r="2075" spans="6:34" x14ac:dyDescent="0.25">
      <c r="F2075" s="67">
        <f t="shared" si="32"/>
        <v>2069</v>
      </c>
      <c r="G2075" s="131"/>
      <c r="H2075" s="130"/>
      <c r="I2075" s="130"/>
      <c r="J2075" s="130"/>
      <c r="K2075" s="126"/>
      <c r="L2075" s="126"/>
      <c r="M2075" s="126"/>
      <c r="N2075" s="126"/>
      <c r="O2075" s="128"/>
      <c r="P2075" s="126">
        <v>52</v>
      </c>
      <c r="Q2075" s="126"/>
      <c r="R2075" s="127"/>
      <c r="S2075" s="126"/>
      <c r="T2075" s="126"/>
      <c r="U2075" s="126"/>
      <c r="V2075" s="128"/>
      <c r="W2075" s="126"/>
      <c r="X2075" s="126"/>
      <c r="Y2075" s="127"/>
      <c r="Z2075" s="126"/>
      <c r="AA2075" s="126"/>
      <c r="AB2075" s="126"/>
      <c r="AC2075" s="127"/>
      <c r="AD2075" s="126"/>
      <c r="AE2075" s="126"/>
      <c r="AF2075" s="126"/>
      <c r="AG2075" s="126"/>
      <c r="AH2075" s="128"/>
    </row>
    <row r="2076" spans="6:34" x14ac:dyDescent="0.25">
      <c r="F2076" s="67">
        <f t="shared" si="32"/>
        <v>2070</v>
      </c>
      <c r="G2076" s="131"/>
      <c r="H2076" s="130"/>
      <c r="I2076" s="130"/>
      <c r="J2076" s="130"/>
      <c r="K2076" s="126"/>
      <c r="L2076" s="126"/>
      <c r="M2076" s="126"/>
      <c r="N2076" s="126"/>
      <c r="O2076" s="128"/>
      <c r="P2076" s="126">
        <v>52</v>
      </c>
      <c r="Q2076" s="126"/>
      <c r="R2076" s="127"/>
      <c r="S2076" s="126"/>
      <c r="T2076" s="126"/>
      <c r="U2076" s="126"/>
      <c r="V2076" s="128"/>
      <c r="W2076" s="126"/>
      <c r="X2076" s="126"/>
      <c r="Y2076" s="127"/>
      <c r="Z2076" s="126"/>
      <c r="AA2076" s="126"/>
      <c r="AB2076" s="126"/>
      <c r="AC2076" s="127"/>
      <c r="AD2076" s="126"/>
      <c r="AE2076" s="126"/>
      <c r="AF2076" s="126"/>
      <c r="AG2076" s="126"/>
      <c r="AH2076" s="128"/>
    </row>
    <row r="2077" spans="6:34" x14ac:dyDescent="0.25">
      <c r="F2077" s="67">
        <f t="shared" si="32"/>
        <v>2071</v>
      </c>
      <c r="G2077" s="131"/>
      <c r="H2077" s="130"/>
      <c r="I2077" s="130"/>
      <c r="J2077" s="130"/>
      <c r="K2077" s="126"/>
      <c r="L2077" s="126"/>
      <c r="M2077" s="126"/>
      <c r="N2077" s="126"/>
      <c r="O2077" s="128"/>
      <c r="P2077" s="126">
        <v>52</v>
      </c>
      <c r="Q2077" s="126"/>
      <c r="R2077" s="127"/>
      <c r="S2077" s="126"/>
      <c r="T2077" s="126"/>
      <c r="U2077" s="126"/>
      <c r="V2077" s="128"/>
      <c r="W2077" s="126"/>
      <c r="X2077" s="126"/>
      <c r="Y2077" s="127"/>
      <c r="Z2077" s="126"/>
      <c r="AA2077" s="126"/>
      <c r="AB2077" s="126"/>
      <c r="AC2077" s="127"/>
      <c r="AD2077" s="126"/>
      <c r="AE2077" s="126"/>
      <c r="AF2077" s="126"/>
      <c r="AG2077" s="126"/>
      <c r="AH2077" s="128"/>
    </row>
    <row r="2078" spans="6:34" x14ac:dyDescent="0.25">
      <c r="F2078" s="67">
        <f t="shared" si="32"/>
        <v>2072</v>
      </c>
      <c r="G2078" s="131"/>
      <c r="H2078" s="130"/>
      <c r="I2078" s="130"/>
      <c r="J2078" s="130"/>
      <c r="K2078" s="126"/>
      <c r="L2078" s="126"/>
      <c r="M2078" s="126"/>
      <c r="N2078" s="126"/>
      <c r="O2078" s="128"/>
      <c r="P2078" s="126">
        <v>52</v>
      </c>
      <c r="Q2078" s="126"/>
      <c r="R2078" s="127"/>
      <c r="S2078" s="126"/>
      <c r="T2078" s="126"/>
      <c r="U2078" s="126"/>
      <c r="V2078" s="128"/>
      <c r="W2078" s="126"/>
      <c r="X2078" s="126"/>
      <c r="Y2078" s="127"/>
      <c r="Z2078" s="126"/>
      <c r="AA2078" s="126"/>
      <c r="AB2078" s="126"/>
      <c r="AC2078" s="127"/>
      <c r="AD2078" s="126"/>
      <c r="AE2078" s="126"/>
      <c r="AF2078" s="126"/>
      <c r="AG2078" s="126"/>
      <c r="AH2078" s="128"/>
    </row>
    <row r="2079" spans="6:34" x14ac:dyDescent="0.25">
      <c r="F2079" s="67">
        <f t="shared" si="32"/>
        <v>2073</v>
      </c>
      <c r="G2079" s="131"/>
      <c r="H2079" s="130"/>
      <c r="I2079" s="130"/>
      <c r="J2079" s="130"/>
      <c r="K2079" s="126"/>
      <c r="L2079" s="126"/>
      <c r="M2079" s="126"/>
      <c r="N2079" s="126"/>
      <c r="O2079" s="128"/>
      <c r="P2079" s="126">
        <v>51</v>
      </c>
      <c r="Q2079" s="126"/>
      <c r="R2079" s="127"/>
      <c r="S2079" s="126"/>
      <c r="T2079" s="126"/>
      <c r="U2079" s="126"/>
      <c r="V2079" s="128"/>
      <c r="W2079" s="126"/>
      <c r="X2079" s="126"/>
      <c r="Y2079" s="127"/>
      <c r="Z2079" s="126"/>
      <c r="AA2079" s="126"/>
      <c r="AB2079" s="126"/>
      <c r="AC2079" s="127"/>
      <c r="AD2079" s="126"/>
      <c r="AE2079" s="126"/>
      <c r="AF2079" s="126"/>
      <c r="AG2079" s="126"/>
      <c r="AH2079" s="128"/>
    </row>
    <row r="2080" spans="6:34" x14ac:dyDescent="0.25">
      <c r="F2080" s="67">
        <f t="shared" si="32"/>
        <v>2074</v>
      </c>
      <c r="G2080" s="131"/>
      <c r="H2080" s="130"/>
      <c r="I2080" s="130"/>
      <c r="J2080" s="130"/>
      <c r="K2080" s="126"/>
      <c r="L2080" s="126"/>
      <c r="M2080" s="126"/>
      <c r="N2080" s="126"/>
      <c r="O2080" s="128"/>
      <c r="P2080" s="126">
        <v>51</v>
      </c>
      <c r="Q2080" s="126"/>
      <c r="R2080" s="127"/>
      <c r="S2080" s="126"/>
      <c r="T2080" s="126"/>
      <c r="U2080" s="126"/>
      <c r="V2080" s="128"/>
      <c r="W2080" s="126"/>
      <c r="X2080" s="126"/>
      <c r="Y2080" s="127"/>
      <c r="Z2080" s="126"/>
      <c r="AA2080" s="126"/>
      <c r="AB2080" s="126"/>
      <c r="AC2080" s="127"/>
      <c r="AD2080" s="126"/>
      <c r="AE2080" s="126"/>
      <c r="AF2080" s="126"/>
      <c r="AG2080" s="126"/>
      <c r="AH2080" s="128"/>
    </row>
    <row r="2081" spans="6:34" x14ac:dyDescent="0.25">
      <c r="F2081" s="67">
        <f t="shared" si="32"/>
        <v>2075</v>
      </c>
      <c r="G2081" s="131"/>
      <c r="H2081" s="130"/>
      <c r="I2081" s="130"/>
      <c r="J2081" s="130"/>
      <c r="K2081" s="126"/>
      <c r="L2081" s="126"/>
      <c r="M2081" s="126"/>
      <c r="N2081" s="126"/>
      <c r="O2081" s="128"/>
      <c r="P2081" s="126">
        <v>51</v>
      </c>
      <c r="Q2081" s="126"/>
      <c r="R2081" s="127"/>
      <c r="S2081" s="126"/>
      <c r="T2081" s="126"/>
      <c r="U2081" s="126"/>
      <c r="V2081" s="128"/>
      <c r="W2081" s="126"/>
      <c r="X2081" s="126"/>
      <c r="Y2081" s="127"/>
      <c r="Z2081" s="126"/>
      <c r="AA2081" s="126"/>
      <c r="AB2081" s="126"/>
      <c r="AC2081" s="127"/>
      <c r="AD2081" s="126"/>
      <c r="AE2081" s="126"/>
      <c r="AF2081" s="126"/>
      <c r="AG2081" s="126"/>
      <c r="AH2081" s="128"/>
    </row>
    <row r="2082" spans="6:34" x14ac:dyDescent="0.25">
      <c r="F2082" s="67">
        <f t="shared" si="32"/>
        <v>2076</v>
      </c>
      <c r="G2082" s="131"/>
      <c r="H2082" s="130"/>
      <c r="I2082" s="130"/>
      <c r="J2082" s="130"/>
      <c r="K2082" s="126"/>
      <c r="L2082" s="126"/>
      <c r="M2082" s="126"/>
      <c r="N2082" s="126"/>
      <c r="O2082" s="128"/>
      <c r="P2082" s="126">
        <v>51</v>
      </c>
      <c r="Q2082" s="126"/>
      <c r="R2082" s="127"/>
      <c r="S2082" s="126"/>
      <c r="T2082" s="126"/>
      <c r="U2082" s="126"/>
      <c r="V2082" s="128"/>
      <c r="W2082" s="126"/>
      <c r="X2082" s="126"/>
      <c r="Y2082" s="127"/>
      <c r="Z2082" s="126"/>
      <c r="AA2082" s="126"/>
      <c r="AB2082" s="126"/>
      <c r="AC2082" s="127"/>
      <c r="AD2082" s="126"/>
      <c r="AE2082" s="126"/>
      <c r="AF2082" s="126"/>
      <c r="AG2082" s="126"/>
      <c r="AH2082" s="128"/>
    </row>
    <row r="2083" spans="6:34" x14ac:dyDescent="0.25">
      <c r="F2083" s="67">
        <f t="shared" ref="F2083:F2146" si="33">F2082+1</f>
        <v>2077</v>
      </c>
      <c r="G2083" s="131"/>
      <c r="H2083" s="130"/>
      <c r="I2083" s="130"/>
      <c r="J2083" s="130"/>
      <c r="K2083" s="126"/>
      <c r="L2083" s="126"/>
      <c r="M2083" s="126"/>
      <c r="N2083" s="126"/>
      <c r="O2083" s="128"/>
      <c r="P2083" s="126">
        <v>51</v>
      </c>
      <c r="Q2083" s="126"/>
      <c r="R2083" s="127"/>
      <c r="S2083" s="126"/>
      <c r="T2083" s="126"/>
      <c r="U2083" s="126"/>
      <c r="V2083" s="128"/>
      <c r="W2083" s="126"/>
      <c r="X2083" s="126"/>
      <c r="Y2083" s="127"/>
      <c r="Z2083" s="126"/>
      <c r="AA2083" s="126"/>
      <c r="AB2083" s="126"/>
      <c r="AC2083" s="127"/>
      <c r="AD2083" s="126"/>
      <c r="AE2083" s="126"/>
      <c r="AF2083" s="126"/>
      <c r="AG2083" s="126"/>
      <c r="AH2083" s="128"/>
    </row>
    <row r="2084" spans="6:34" x14ac:dyDescent="0.25">
      <c r="F2084" s="67">
        <f t="shared" si="33"/>
        <v>2078</v>
      </c>
      <c r="G2084" s="131"/>
      <c r="H2084" s="130"/>
      <c r="I2084" s="130"/>
      <c r="J2084" s="130"/>
      <c r="K2084" s="126"/>
      <c r="L2084" s="126"/>
      <c r="M2084" s="126"/>
      <c r="N2084" s="126"/>
      <c r="O2084" s="128"/>
      <c r="P2084" s="126">
        <v>50</v>
      </c>
      <c r="Q2084" s="126"/>
      <c r="R2084" s="127"/>
      <c r="S2084" s="126"/>
      <c r="T2084" s="126"/>
      <c r="U2084" s="126"/>
      <c r="V2084" s="128"/>
      <c r="W2084" s="126"/>
      <c r="X2084" s="126"/>
      <c r="Y2084" s="127"/>
      <c r="Z2084" s="126"/>
      <c r="AA2084" s="126"/>
      <c r="AB2084" s="126"/>
      <c r="AC2084" s="127"/>
      <c r="AD2084" s="126"/>
      <c r="AE2084" s="126"/>
      <c r="AF2084" s="126"/>
      <c r="AG2084" s="126"/>
      <c r="AH2084" s="128"/>
    </row>
    <row r="2085" spans="6:34" x14ac:dyDescent="0.25">
      <c r="F2085" s="67">
        <f t="shared" si="33"/>
        <v>2079</v>
      </c>
      <c r="G2085" s="131"/>
      <c r="H2085" s="130"/>
      <c r="I2085" s="130"/>
      <c r="J2085" s="130"/>
      <c r="K2085" s="126"/>
      <c r="L2085" s="126"/>
      <c r="M2085" s="126"/>
      <c r="N2085" s="126"/>
      <c r="O2085" s="128"/>
      <c r="P2085" s="126">
        <v>50</v>
      </c>
      <c r="Q2085" s="126"/>
      <c r="R2085" s="127"/>
      <c r="S2085" s="126"/>
      <c r="T2085" s="126"/>
      <c r="U2085" s="126"/>
      <c r="V2085" s="128"/>
      <c r="W2085" s="126"/>
      <c r="X2085" s="126"/>
      <c r="Y2085" s="127"/>
      <c r="Z2085" s="126"/>
      <c r="AA2085" s="126"/>
      <c r="AB2085" s="126"/>
      <c r="AC2085" s="127"/>
      <c r="AD2085" s="126"/>
      <c r="AE2085" s="126"/>
      <c r="AF2085" s="126"/>
      <c r="AG2085" s="126"/>
      <c r="AH2085" s="128"/>
    </row>
    <row r="2086" spans="6:34" x14ac:dyDescent="0.25">
      <c r="F2086" s="67">
        <f t="shared" si="33"/>
        <v>2080</v>
      </c>
      <c r="G2086" s="131"/>
      <c r="H2086" s="130"/>
      <c r="I2086" s="130"/>
      <c r="J2086" s="130"/>
      <c r="K2086" s="126"/>
      <c r="L2086" s="126"/>
      <c r="M2086" s="126"/>
      <c r="N2086" s="126"/>
      <c r="O2086" s="128"/>
      <c r="P2086" s="126">
        <v>50</v>
      </c>
      <c r="Q2086" s="126"/>
      <c r="R2086" s="127"/>
      <c r="S2086" s="126"/>
      <c r="T2086" s="126"/>
      <c r="U2086" s="126"/>
      <c r="V2086" s="128"/>
      <c r="W2086" s="126"/>
      <c r="X2086" s="126"/>
      <c r="Y2086" s="127"/>
      <c r="Z2086" s="126"/>
      <c r="AA2086" s="126"/>
      <c r="AB2086" s="126"/>
      <c r="AC2086" s="127"/>
      <c r="AD2086" s="126"/>
      <c r="AE2086" s="126"/>
      <c r="AF2086" s="126"/>
      <c r="AG2086" s="126"/>
      <c r="AH2086" s="128"/>
    </row>
    <row r="2087" spans="6:34" x14ac:dyDescent="0.25">
      <c r="F2087" s="67">
        <f t="shared" si="33"/>
        <v>2081</v>
      </c>
      <c r="G2087" s="131"/>
      <c r="H2087" s="130"/>
      <c r="I2087" s="130"/>
      <c r="J2087" s="130"/>
      <c r="K2087" s="126"/>
      <c r="L2087" s="126"/>
      <c r="M2087" s="126"/>
      <c r="N2087" s="126"/>
      <c r="O2087" s="128"/>
      <c r="P2087" s="126">
        <v>50</v>
      </c>
      <c r="Q2087" s="126"/>
      <c r="R2087" s="127"/>
      <c r="S2087" s="126"/>
      <c r="T2087" s="126"/>
      <c r="U2087" s="126"/>
      <c r="V2087" s="128"/>
      <c r="W2087" s="126"/>
      <c r="X2087" s="126"/>
      <c r="Y2087" s="127"/>
      <c r="Z2087" s="126"/>
      <c r="AA2087" s="126"/>
      <c r="AB2087" s="126"/>
      <c r="AC2087" s="127"/>
      <c r="AD2087" s="126"/>
      <c r="AE2087" s="126"/>
      <c r="AF2087" s="126"/>
      <c r="AG2087" s="126"/>
      <c r="AH2087" s="128"/>
    </row>
    <row r="2088" spans="6:34" x14ac:dyDescent="0.25">
      <c r="F2088" s="67">
        <f t="shared" si="33"/>
        <v>2082</v>
      </c>
      <c r="G2088" s="131"/>
      <c r="H2088" s="130"/>
      <c r="I2088" s="130"/>
      <c r="J2088" s="130"/>
      <c r="K2088" s="126"/>
      <c r="L2088" s="126"/>
      <c r="M2088" s="126"/>
      <c r="N2088" s="126"/>
      <c r="O2088" s="128"/>
      <c r="P2088" s="126">
        <v>50</v>
      </c>
      <c r="Q2088" s="126"/>
      <c r="R2088" s="127"/>
      <c r="S2088" s="126"/>
      <c r="T2088" s="126"/>
      <c r="U2088" s="126"/>
      <c r="V2088" s="128"/>
      <c r="W2088" s="126"/>
      <c r="X2088" s="126"/>
      <c r="Y2088" s="127"/>
      <c r="Z2088" s="126"/>
      <c r="AA2088" s="126"/>
      <c r="AB2088" s="126"/>
      <c r="AC2088" s="127"/>
      <c r="AD2088" s="126"/>
      <c r="AE2088" s="126"/>
      <c r="AF2088" s="126"/>
      <c r="AG2088" s="126"/>
      <c r="AH2088" s="128"/>
    </row>
    <row r="2089" spans="6:34" x14ac:dyDescent="0.25">
      <c r="F2089" s="67">
        <f t="shared" si="33"/>
        <v>2083</v>
      </c>
      <c r="G2089" s="131"/>
      <c r="H2089" s="130"/>
      <c r="I2089" s="130"/>
      <c r="J2089" s="130"/>
      <c r="K2089" s="126"/>
      <c r="L2089" s="126"/>
      <c r="M2089" s="126"/>
      <c r="N2089" s="126"/>
      <c r="O2089" s="128"/>
      <c r="P2089" s="126">
        <v>50</v>
      </c>
      <c r="Q2089" s="126"/>
      <c r="R2089" s="127"/>
      <c r="S2089" s="126"/>
      <c r="T2089" s="126"/>
      <c r="U2089" s="126"/>
      <c r="V2089" s="128"/>
      <c r="W2089" s="126"/>
      <c r="X2089" s="126"/>
      <c r="Y2089" s="127"/>
      <c r="Z2089" s="126"/>
      <c r="AA2089" s="126"/>
      <c r="AB2089" s="126"/>
      <c r="AC2089" s="127"/>
      <c r="AD2089" s="126"/>
      <c r="AE2089" s="126"/>
      <c r="AF2089" s="126"/>
      <c r="AG2089" s="126"/>
      <c r="AH2089" s="128"/>
    </row>
    <row r="2090" spans="6:34" x14ac:dyDescent="0.25">
      <c r="F2090" s="67">
        <f t="shared" si="33"/>
        <v>2084</v>
      </c>
      <c r="G2090" s="131"/>
      <c r="H2090" s="130"/>
      <c r="I2090" s="130"/>
      <c r="J2090" s="130"/>
      <c r="K2090" s="126"/>
      <c r="L2090" s="126"/>
      <c r="M2090" s="126"/>
      <c r="N2090" s="126"/>
      <c r="O2090" s="128"/>
      <c r="P2090" s="126">
        <v>49</v>
      </c>
      <c r="Q2090" s="126"/>
      <c r="R2090" s="127"/>
      <c r="S2090" s="126"/>
      <c r="T2090" s="126"/>
      <c r="U2090" s="126"/>
      <c r="V2090" s="128"/>
      <c r="W2090" s="126"/>
      <c r="X2090" s="126"/>
      <c r="Y2090" s="127"/>
      <c r="Z2090" s="126"/>
      <c r="AA2090" s="126"/>
      <c r="AB2090" s="126"/>
      <c r="AC2090" s="127"/>
      <c r="AD2090" s="126"/>
      <c r="AE2090" s="126"/>
      <c r="AF2090" s="126"/>
      <c r="AG2090" s="126"/>
      <c r="AH2090" s="128"/>
    </row>
    <row r="2091" spans="6:34" x14ac:dyDescent="0.25">
      <c r="F2091" s="67">
        <f t="shared" si="33"/>
        <v>2085</v>
      </c>
      <c r="G2091" s="131"/>
      <c r="H2091" s="130"/>
      <c r="I2091" s="130"/>
      <c r="J2091" s="130"/>
      <c r="K2091" s="126"/>
      <c r="L2091" s="126"/>
      <c r="M2091" s="126"/>
      <c r="N2091" s="126"/>
      <c r="O2091" s="128"/>
      <c r="P2091" s="126">
        <v>49</v>
      </c>
      <c r="Q2091" s="126"/>
      <c r="R2091" s="127"/>
      <c r="S2091" s="126"/>
      <c r="T2091" s="126"/>
      <c r="U2091" s="126"/>
      <c r="V2091" s="128"/>
      <c r="W2091" s="126"/>
      <c r="X2091" s="126"/>
      <c r="Y2091" s="127"/>
      <c r="Z2091" s="126"/>
      <c r="AA2091" s="126"/>
      <c r="AB2091" s="126"/>
      <c r="AC2091" s="127"/>
      <c r="AD2091" s="126"/>
      <c r="AE2091" s="126"/>
      <c r="AF2091" s="126"/>
      <c r="AG2091" s="126"/>
      <c r="AH2091" s="128"/>
    </row>
    <row r="2092" spans="6:34" x14ac:dyDescent="0.25">
      <c r="F2092" s="67">
        <f t="shared" si="33"/>
        <v>2086</v>
      </c>
      <c r="G2092" s="131"/>
      <c r="H2092" s="130"/>
      <c r="I2092" s="130"/>
      <c r="J2092" s="130"/>
      <c r="K2092" s="126"/>
      <c r="L2092" s="126"/>
      <c r="M2092" s="126"/>
      <c r="N2092" s="126"/>
      <c r="O2092" s="128"/>
      <c r="P2092" s="126">
        <v>49</v>
      </c>
      <c r="Q2092" s="126"/>
      <c r="R2092" s="127"/>
      <c r="S2092" s="126"/>
      <c r="T2092" s="126"/>
      <c r="U2092" s="126"/>
      <c r="V2092" s="128"/>
      <c r="W2092" s="126"/>
      <c r="X2092" s="126"/>
      <c r="Y2092" s="127"/>
      <c r="Z2092" s="126"/>
      <c r="AA2092" s="126"/>
      <c r="AB2092" s="126"/>
      <c r="AC2092" s="127"/>
      <c r="AD2092" s="126"/>
      <c r="AE2092" s="126"/>
      <c r="AF2092" s="126"/>
      <c r="AG2092" s="126"/>
      <c r="AH2092" s="128"/>
    </row>
    <row r="2093" spans="6:34" x14ac:dyDescent="0.25">
      <c r="F2093" s="67">
        <f t="shared" si="33"/>
        <v>2087</v>
      </c>
      <c r="G2093" s="131"/>
      <c r="H2093" s="130"/>
      <c r="I2093" s="130"/>
      <c r="J2093" s="130"/>
      <c r="K2093" s="126"/>
      <c r="L2093" s="126"/>
      <c r="M2093" s="126"/>
      <c r="N2093" s="126"/>
      <c r="O2093" s="128"/>
      <c r="P2093" s="126">
        <v>49</v>
      </c>
      <c r="Q2093" s="126"/>
      <c r="R2093" s="127"/>
      <c r="S2093" s="126"/>
      <c r="T2093" s="126"/>
      <c r="U2093" s="126"/>
      <c r="V2093" s="128"/>
      <c r="W2093" s="126"/>
      <c r="X2093" s="126"/>
      <c r="Y2093" s="127"/>
      <c r="Z2093" s="126"/>
      <c r="AA2093" s="126"/>
      <c r="AB2093" s="126"/>
      <c r="AC2093" s="127"/>
      <c r="AD2093" s="126"/>
      <c r="AE2093" s="126"/>
      <c r="AF2093" s="126"/>
      <c r="AG2093" s="126"/>
      <c r="AH2093" s="128"/>
    </row>
    <row r="2094" spans="6:34" x14ac:dyDescent="0.25">
      <c r="F2094" s="67">
        <f t="shared" si="33"/>
        <v>2088</v>
      </c>
      <c r="G2094" s="131"/>
      <c r="H2094" s="130"/>
      <c r="I2094" s="130"/>
      <c r="J2094" s="130"/>
      <c r="K2094" s="126"/>
      <c r="L2094" s="126"/>
      <c r="M2094" s="126"/>
      <c r="N2094" s="126"/>
      <c r="O2094" s="128"/>
      <c r="P2094" s="126">
        <v>49</v>
      </c>
      <c r="Q2094" s="126"/>
      <c r="R2094" s="127"/>
      <c r="S2094" s="126"/>
      <c r="T2094" s="126"/>
      <c r="U2094" s="126"/>
      <c r="V2094" s="128"/>
      <c r="W2094" s="126"/>
      <c r="X2094" s="126"/>
      <c r="Y2094" s="127"/>
      <c r="Z2094" s="126"/>
      <c r="AA2094" s="126"/>
      <c r="AB2094" s="126"/>
      <c r="AC2094" s="127"/>
      <c r="AD2094" s="126"/>
      <c r="AE2094" s="126"/>
      <c r="AF2094" s="126"/>
      <c r="AG2094" s="126"/>
      <c r="AH2094" s="128"/>
    </row>
    <row r="2095" spans="6:34" x14ac:dyDescent="0.25">
      <c r="F2095" s="67">
        <f t="shared" si="33"/>
        <v>2089</v>
      </c>
      <c r="G2095" s="131"/>
      <c r="H2095" s="130"/>
      <c r="I2095" s="130"/>
      <c r="J2095" s="130"/>
      <c r="K2095" s="126"/>
      <c r="L2095" s="126"/>
      <c r="M2095" s="126"/>
      <c r="N2095" s="126"/>
      <c r="O2095" s="128"/>
      <c r="P2095" s="126">
        <v>48</v>
      </c>
      <c r="Q2095" s="126"/>
      <c r="R2095" s="127"/>
      <c r="S2095" s="126"/>
      <c r="T2095" s="126"/>
      <c r="U2095" s="126"/>
      <c r="V2095" s="128"/>
      <c r="W2095" s="126"/>
      <c r="X2095" s="126"/>
      <c r="Y2095" s="127"/>
      <c r="Z2095" s="126"/>
      <c r="AA2095" s="126"/>
      <c r="AB2095" s="126"/>
      <c r="AC2095" s="127"/>
      <c r="AD2095" s="126"/>
      <c r="AE2095" s="126"/>
      <c r="AF2095" s="126"/>
      <c r="AG2095" s="126"/>
      <c r="AH2095" s="128"/>
    </row>
    <row r="2096" spans="6:34" x14ac:dyDescent="0.25">
      <c r="F2096" s="67">
        <f t="shared" si="33"/>
        <v>2090</v>
      </c>
      <c r="G2096" s="131"/>
      <c r="H2096" s="130"/>
      <c r="I2096" s="130"/>
      <c r="J2096" s="130"/>
      <c r="K2096" s="126"/>
      <c r="L2096" s="126"/>
      <c r="M2096" s="126"/>
      <c r="N2096" s="126"/>
      <c r="O2096" s="128"/>
      <c r="P2096" s="126">
        <v>48</v>
      </c>
      <c r="Q2096" s="126"/>
      <c r="R2096" s="127"/>
      <c r="S2096" s="126"/>
      <c r="T2096" s="126"/>
      <c r="U2096" s="126"/>
      <c r="V2096" s="128"/>
      <c r="W2096" s="126"/>
      <c r="X2096" s="126"/>
      <c r="Y2096" s="127"/>
      <c r="Z2096" s="126"/>
      <c r="AA2096" s="126"/>
      <c r="AB2096" s="126"/>
      <c r="AC2096" s="127"/>
      <c r="AD2096" s="126"/>
      <c r="AE2096" s="126"/>
      <c r="AF2096" s="126"/>
      <c r="AG2096" s="126"/>
      <c r="AH2096" s="128"/>
    </row>
    <row r="2097" spans="6:34" x14ac:dyDescent="0.25">
      <c r="F2097" s="67">
        <f t="shared" si="33"/>
        <v>2091</v>
      </c>
      <c r="G2097" s="131"/>
      <c r="H2097" s="130"/>
      <c r="I2097" s="130"/>
      <c r="J2097" s="130"/>
      <c r="K2097" s="126"/>
      <c r="L2097" s="126"/>
      <c r="M2097" s="126"/>
      <c r="N2097" s="126"/>
      <c r="O2097" s="128"/>
      <c r="P2097" s="126">
        <v>48</v>
      </c>
      <c r="Q2097" s="126"/>
      <c r="R2097" s="127"/>
      <c r="S2097" s="126"/>
      <c r="T2097" s="126"/>
      <c r="U2097" s="126"/>
      <c r="V2097" s="128"/>
      <c r="W2097" s="126"/>
      <c r="X2097" s="126"/>
      <c r="Y2097" s="127"/>
      <c r="Z2097" s="126"/>
      <c r="AA2097" s="126"/>
      <c r="AB2097" s="126"/>
      <c r="AC2097" s="127"/>
      <c r="AD2097" s="126"/>
      <c r="AE2097" s="126"/>
      <c r="AF2097" s="126"/>
      <c r="AG2097" s="126"/>
      <c r="AH2097" s="128"/>
    </row>
    <row r="2098" spans="6:34" x14ac:dyDescent="0.25">
      <c r="F2098" s="67">
        <f t="shared" si="33"/>
        <v>2092</v>
      </c>
      <c r="G2098" s="131"/>
      <c r="H2098" s="130"/>
      <c r="I2098" s="130"/>
      <c r="J2098" s="130"/>
      <c r="K2098" s="126"/>
      <c r="L2098" s="126"/>
      <c r="M2098" s="126"/>
      <c r="N2098" s="126"/>
      <c r="O2098" s="128"/>
      <c r="P2098" s="126">
        <v>48</v>
      </c>
      <c r="Q2098" s="126"/>
      <c r="R2098" s="127"/>
      <c r="S2098" s="126"/>
      <c r="T2098" s="126"/>
      <c r="U2098" s="126"/>
      <c r="V2098" s="128"/>
      <c r="W2098" s="126"/>
      <c r="X2098" s="126"/>
      <c r="Y2098" s="127"/>
      <c r="Z2098" s="126"/>
      <c r="AA2098" s="126"/>
      <c r="AB2098" s="126"/>
      <c r="AC2098" s="127"/>
      <c r="AD2098" s="126"/>
      <c r="AE2098" s="126"/>
      <c r="AF2098" s="126"/>
      <c r="AG2098" s="126"/>
      <c r="AH2098" s="128"/>
    </row>
    <row r="2099" spans="6:34" x14ac:dyDescent="0.25">
      <c r="F2099" s="67">
        <f t="shared" si="33"/>
        <v>2093</v>
      </c>
      <c r="G2099" s="131"/>
      <c r="H2099" s="130"/>
      <c r="I2099" s="130"/>
      <c r="J2099" s="130"/>
      <c r="K2099" s="126"/>
      <c r="L2099" s="126"/>
      <c r="M2099" s="126"/>
      <c r="N2099" s="126"/>
      <c r="O2099" s="128"/>
      <c r="P2099" s="126">
        <v>48</v>
      </c>
      <c r="Q2099" s="126"/>
      <c r="R2099" s="127"/>
      <c r="S2099" s="126"/>
      <c r="T2099" s="126"/>
      <c r="U2099" s="126"/>
      <c r="V2099" s="128"/>
      <c r="W2099" s="126"/>
      <c r="X2099" s="126"/>
      <c r="Y2099" s="127"/>
      <c r="Z2099" s="126"/>
      <c r="AA2099" s="126"/>
      <c r="AB2099" s="126"/>
      <c r="AC2099" s="127"/>
      <c r="AD2099" s="126"/>
      <c r="AE2099" s="126"/>
      <c r="AF2099" s="126"/>
      <c r="AG2099" s="126"/>
      <c r="AH2099" s="128"/>
    </row>
    <row r="2100" spans="6:34" x14ac:dyDescent="0.25">
      <c r="F2100" s="67">
        <f t="shared" si="33"/>
        <v>2094</v>
      </c>
      <c r="G2100" s="131"/>
      <c r="H2100" s="130"/>
      <c r="I2100" s="130"/>
      <c r="J2100" s="130"/>
      <c r="K2100" s="126"/>
      <c r="L2100" s="126"/>
      <c r="M2100" s="126"/>
      <c r="N2100" s="126"/>
      <c r="O2100" s="128"/>
      <c r="P2100" s="126">
        <v>48</v>
      </c>
      <c r="Q2100" s="126"/>
      <c r="R2100" s="127"/>
      <c r="S2100" s="126"/>
      <c r="T2100" s="126"/>
      <c r="U2100" s="126"/>
      <c r="V2100" s="128"/>
      <c r="W2100" s="126"/>
      <c r="X2100" s="126"/>
      <c r="Y2100" s="127"/>
      <c r="Z2100" s="126"/>
      <c r="AA2100" s="126"/>
      <c r="AB2100" s="126"/>
      <c r="AC2100" s="127"/>
      <c r="AD2100" s="126"/>
      <c r="AE2100" s="126"/>
      <c r="AF2100" s="126"/>
      <c r="AG2100" s="126"/>
      <c r="AH2100" s="128"/>
    </row>
    <row r="2101" spans="6:34" x14ac:dyDescent="0.25">
      <c r="F2101" s="67">
        <f t="shared" si="33"/>
        <v>2095</v>
      </c>
      <c r="G2101" s="131"/>
      <c r="H2101" s="130"/>
      <c r="I2101" s="130"/>
      <c r="J2101" s="130"/>
      <c r="K2101" s="126"/>
      <c r="L2101" s="126"/>
      <c r="M2101" s="126"/>
      <c r="N2101" s="126"/>
      <c r="O2101" s="128"/>
      <c r="P2101" s="126">
        <v>47</v>
      </c>
      <c r="Q2101" s="126"/>
      <c r="R2101" s="127"/>
      <c r="S2101" s="126"/>
      <c r="T2101" s="126"/>
      <c r="U2101" s="126"/>
      <c r="V2101" s="128"/>
      <c r="W2101" s="126"/>
      <c r="X2101" s="126"/>
      <c r="Y2101" s="127"/>
      <c r="Z2101" s="126"/>
      <c r="AA2101" s="126"/>
      <c r="AB2101" s="126"/>
      <c r="AC2101" s="127"/>
      <c r="AD2101" s="126"/>
      <c r="AE2101" s="126"/>
      <c r="AF2101" s="126"/>
      <c r="AG2101" s="126"/>
      <c r="AH2101" s="128"/>
    </row>
    <row r="2102" spans="6:34" x14ac:dyDescent="0.25">
      <c r="F2102" s="67">
        <f t="shared" si="33"/>
        <v>2096</v>
      </c>
      <c r="G2102" s="131"/>
      <c r="H2102" s="130"/>
      <c r="I2102" s="130"/>
      <c r="J2102" s="130"/>
      <c r="K2102" s="126"/>
      <c r="L2102" s="126"/>
      <c r="M2102" s="126"/>
      <c r="N2102" s="126"/>
      <c r="O2102" s="128"/>
      <c r="P2102" s="126">
        <v>47</v>
      </c>
      <c r="Q2102" s="126"/>
      <c r="R2102" s="127"/>
      <c r="S2102" s="126"/>
      <c r="T2102" s="126"/>
      <c r="U2102" s="126"/>
      <c r="V2102" s="128"/>
      <c r="W2102" s="126"/>
      <c r="X2102" s="126"/>
      <c r="Y2102" s="127"/>
      <c r="Z2102" s="126"/>
      <c r="AA2102" s="126"/>
      <c r="AB2102" s="126"/>
      <c r="AC2102" s="127"/>
      <c r="AD2102" s="126"/>
      <c r="AE2102" s="126"/>
      <c r="AF2102" s="126"/>
      <c r="AG2102" s="126"/>
      <c r="AH2102" s="128"/>
    </row>
    <row r="2103" spans="6:34" x14ac:dyDescent="0.25">
      <c r="F2103" s="67">
        <f t="shared" si="33"/>
        <v>2097</v>
      </c>
      <c r="G2103" s="131"/>
      <c r="H2103" s="130"/>
      <c r="I2103" s="130"/>
      <c r="J2103" s="130"/>
      <c r="K2103" s="126"/>
      <c r="L2103" s="126"/>
      <c r="M2103" s="126"/>
      <c r="N2103" s="126"/>
      <c r="O2103" s="128"/>
      <c r="P2103" s="126">
        <v>47</v>
      </c>
      <c r="Q2103" s="126"/>
      <c r="R2103" s="127"/>
      <c r="S2103" s="126"/>
      <c r="T2103" s="126"/>
      <c r="U2103" s="126"/>
      <c r="V2103" s="128"/>
      <c r="W2103" s="126"/>
      <c r="X2103" s="126"/>
      <c r="Y2103" s="127"/>
      <c r="Z2103" s="126"/>
      <c r="AA2103" s="126"/>
      <c r="AB2103" s="126"/>
      <c r="AC2103" s="127"/>
      <c r="AD2103" s="126"/>
      <c r="AE2103" s="126"/>
      <c r="AF2103" s="126"/>
      <c r="AG2103" s="126"/>
      <c r="AH2103" s="128"/>
    </row>
    <row r="2104" spans="6:34" x14ac:dyDescent="0.25">
      <c r="F2104" s="67">
        <f t="shared" si="33"/>
        <v>2098</v>
      </c>
      <c r="G2104" s="131"/>
      <c r="H2104" s="130"/>
      <c r="I2104" s="130"/>
      <c r="J2104" s="130"/>
      <c r="K2104" s="126"/>
      <c r="L2104" s="126"/>
      <c r="M2104" s="126"/>
      <c r="N2104" s="126"/>
      <c r="O2104" s="128"/>
      <c r="P2104" s="126">
        <v>47</v>
      </c>
      <c r="Q2104" s="126"/>
      <c r="R2104" s="127"/>
      <c r="S2104" s="126"/>
      <c r="T2104" s="126"/>
      <c r="U2104" s="126"/>
      <c r="V2104" s="128"/>
      <c r="W2104" s="126"/>
      <c r="X2104" s="126"/>
      <c r="Y2104" s="127"/>
      <c r="Z2104" s="126"/>
      <c r="AA2104" s="126"/>
      <c r="AB2104" s="126"/>
      <c r="AC2104" s="127"/>
      <c r="AD2104" s="126"/>
      <c r="AE2104" s="126"/>
      <c r="AF2104" s="126"/>
      <c r="AG2104" s="126"/>
      <c r="AH2104" s="128"/>
    </row>
    <row r="2105" spans="6:34" x14ac:dyDescent="0.25">
      <c r="F2105" s="67">
        <f t="shared" si="33"/>
        <v>2099</v>
      </c>
      <c r="G2105" s="131"/>
      <c r="H2105" s="130"/>
      <c r="I2105" s="130"/>
      <c r="J2105" s="130"/>
      <c r="K2105" s="126"/>
      <c r="L2105" s="126"/>
      <c r="M2105" s="126"/>
      <c r="N2105" s="126"/>
      <c r="O2105" s="128"/>
      <c r="P2105" s="126">
        <v>47</v>
      </c>
      <c r="Q2105" s="126"/>
      <c r="R2105" s="127"/>
      <c r="S2105" s="126"/>
      <c r="T2105" s="126"/>
      <c r="U2105" s="126"/>
      <c r="V2105" s="128"/>
      <c r="W2105" s="126"/>
      <c r="X2105" s="126"/>
      <c r="Y2105" s="127"/>
      <c r="Z2105" s="126"/>
      <c r="AA2105" s="126"/>
      <c r="AB2105" s="126"/>
      <c r="AC2105" s="127"/>
      <c r="AD2105" s="126"/>
      <c r="AE2105" s="126"/>
      <c r="AF2105" s="126"/>
      <c r="AG2105" s="126"/>
      <c r="AH2105" s="128"/>
    </row>
    <row r="2106" spans="6:34" x14ac:dyDescent="0.25">
      <c r="F2106" s="67">
        <f t="shared" si="33"/>
        <v>2100</v>
      </c>
      <c r="G2106" s="131"/>
      <c r="H2106" s="130"/>
      <c r="I2106" s="130"/>
      <c r="J2106" s="130"/>
      <c r="K2106" s="126"/>
      <c r="L2106" s="126"/>
      <c r="M2106" s="126"/>
      <c r="N2106" s="126"/>
      <c r="O2106" s="128"/>
      <c r="P2106" s="126">
        <v>47</v>
      </c>
      <c r="Q2106" s="126"/>
      <c r="R2106" s="127"/>
      <c r="S2106" s="126"/>
      <c r="T2106" s="126"/>
      <c r="U2106" s="126"/>
      <c r="V2106" s="128"/>
      <c r="W2106" s="126"/>
      <c r="X2106" s="126"/>
      <c r="Y2106" s="127"/>
      <c r="Z2106" s="126"/>
      <c r="AA2106" s="126"/>
      <c r="AB2106" s="126"/>
      <c r="AC2106" s="127"/>
      <c r="AD2106" s="126"/>
      <c r="AE2106" s="126"/>
      <c r="AF2106" s="126"/>
      <c r="AG2106" s="126"/>
      <c r="AH2106" s="128"/>
    </row>
    <row r="2107" spans="6:34" x14ac:dyDescent="0.25">
      <c r="F2107" s="67">
        <f t="shared" si="33"/>
        <v>2101</v>
      </c>
      <c r="G2107" s="131"/>
      <c r="H2107" s="130"/>
      <c r="I2107" s="130"/>
      <c r="J2107" s="130"/>
      <c r="K2107" s="126"/>
      <c r="L2107" s="126"/>
      <c r="M2107" s="126"/>
      <c r="N2107" s="126"/>
      <c r="O2107" s="128"/>
      <c r="P2107" s="126">
        <v>47</v>
      </c>
      <c r="Q2107" s="126"/>
      <c r="R2107" s="127"/>
      <c r="S2107" s="126"/>
      <c r="T2107" s="126"/>
      <c r="U2107" s="126"/>
      <c r="V2107" s="128"/>
      <c r="W2107" s="126"/>
      <c r="X2107" s="126"/>
      <c r="Y2107" s="127"/>
      <c r="Z2107" s="126"/>
      <c r="AA2107" s="126"/>
      <c r="AB2107" s="126"/>
      <c r="AC2107" s="127"/>
      <c r="AD2107" s="126"/>
      <c r="AE2107" s="126"/>
      <c r="AF2107" s="126"/>
      <c r="AG2107" s="126"/>
      <c r="AH2107" s="128"/>
    </row>
    <row r="2108" spans="6:34" x14ac:dyDescent="0.25">
      <c r="F2108" s="67">
        <f t="shared" si="33"/>
        <v>2102</v>
      </c>
      <c r="G2108" s="131"/>
      <c r="H2108" s="130"/>
      <c r="I2108" s="130"/>
      <c r="J2108" s="130"/>
      <c r="K2108" s="126"/>
      <c r="L2108" s="126"/>
      <c r="M2108" s="126"/>
      <c r="N2108" s="126"/>
      <c r="O2108" s="128"/>
      <c r="P2108" s="126">
        <v>46</v>
      </c>
      <c r="Q2108" s="126"/>
      <c r="R2108" s="127"/>
      <c r="S2108" s="126"/>
      <c r="T2108" s="126"/>
      <c r="U2108" s="126"/>
      <c r="V2108" s="128"/>
      <c r="W2108" s="126"/>
      <c r="X2108" s="126"/>
      <c r="Y2108" s="127"/>
      <c r="Z2108" s="126"/>
      <c r="AA2108" s="126"/>
      <c r="AB2108" s="126"/>
      <c r="AC2108" s="127"/>
      <c r="AD2108" s="126"/>
      <c r="AE2108" s="126"/>
      <c r="AF2108" s="126"/>
      <c r="AG2108" s="126"/>
      <c r="AH2108" s="128"/>
    </row>
    <row r="2109" spans="6:34" x14ac:dyDescent="0.25">
      <c r="F2109" s="67">
        <f t="shared" si="33"/>
        <v>2103</v>
      </c>
      <c r="G2109" s="131"/>
      <c r="H2109" s="130"/>
      <c r="I2109" s="130"/>
      <c r="J2109" s="130"/>
      <c r="K2109" s="126"/>
      <c r="L2109" s="126"/>
      <c r="M2109" s="126"/>
      <c r="N2109" s="126"/>
      <c r="O2109" s="128"/>
      <c r="P2109" s="126">
        <v>46</v>
      </c>
      <c r="Q2109" s="126"/>
      <c r="R2109" s="127"/>
      <c r="S2109" s="126"/>
      <c r="T2109" s="126"/>
      <c r="U2109" s="126"/>
      <c r="V2109" s="128"/>
      <c r="W2109" s="126"/>
      <c r="X2109" s="126"/>
      <c r="Y2109" s="127"/>
      <c r="Z2109" s="126"/>
      <c r="AA2109" s="126"/>
      <c r="AB2109" s="126"/>
      <c r="AC2109" s="127"/>
      <c r="AD2109" s="126"/>
      <c r="AE2109" s="126"/>
      <c r="AF2109" s="126"/>
      <c r="AG2109" s="126"/>
      <c r="AH2109" s="128"/>
    </row>
    <row r="2110" spans="6:34" x14ac:dyDescent="0.25">
      <c r="F2110" s="67">
        <f t="shared" si="33"/>
        <v>2104</v>
      </c>
      <c r="G2110" s="131"/>
      <c r="H2110" s="130"/>
      <c r="I2110" s="130"/>
      <c r="J2110" s="130"/>
      <c r="K2110" s="126"/>
      <c r="L2110" s="126"/>
      <c r="M2110" s="126"/>
      <c r="N2110" s="126"/>
      <c r="O2110" s="128"/>
      <c r="P2110" s="126">
        <v>46</v>
      </c>
      <c r="Q2110" s="126"/>
      <c r="R2110" s="127"/>
      <c r="S2110" s="126"/>
      <c r="T2110" s="126"/>
      <c r="U2110" s="126"/>
      <c r="V2110" s="128"/>
      <c r="W2110" s="126"/>
      <c r="X2110" s="126"/>
      <c r="Y2110" s="127"/>
      <c r="Z2110" s="126"/>
      <c r="AA2110" s="126"/>
      <c r="AB2110" s="126"/>
      <c r="AC2110" s="127"/>
      <c r="AD2110" s="126"/>
      <c r="AE2110" s="126"/>
      <c r="AF2110" s="126"/>
      <c r="AG2110" s="126"/>
      <c r="AH2110" s="128"/>
    </row>
    <row r="2111" spans="6:34" x14ac:dyDescent="0.25">
      <c r="F2111" s="67">
        <f t="shared" si="33"/>
        <v>2105</v>
      </c>
      <c r="G2111" s="131"/>
      <c r="H2111" s="130"/>
      <c r="I2111" s="130"/>
      <c r="J2111" s="130"/>
      <c r="K2111" s="126"/>
      <c r="L2111" s="126"/>
      <c r="M2111" s="126"/>
      <c r="N2111" s="126"/>
      <c r="O2111" s="128"/>
      <c r="P2111" s="126">
        <v>46</v>
      </c>
      <c r="Q2111" s="126"/>
      <c r="R2111" s="127"/>
      <c r="S2111" s="126"/>
      <c r="T2111" s="126"/>
      <c r="U2111" s="126"/>
      <c r="V2111" s="128"/>
      <c r="W2111" s="126"/>
      <c r="X2111" s="126"/>
      <c r="Y2111" s="127"/>
      <c r="Z2111" s="126"/>
      <c r="AA2111" s="126"/>
      <c r="AB2111" s="126"/>
      <c r="AC2111" s="127"/>
      <c r="AD2111" s="126"/>
      <c r="AE2111" s="126"/>
      <c r="AF2111" s="126"/>
      <c r="AG2111" s="126"/>
      <c r="AH2111" s="128"/>
    </row>
    <row r="2112" spans="6:34" x14ac:dyDescent="0.25">
      <c r="F2112" s="67">
        <f t="shared" si="33"/>
        <v>2106</v>
      </c>
      <c r="G2112" s="131"/>
      <c r="H2112" s="130"/>
      <c r="I2112" s="130"/>
      <c r="J2112" s="130"/>
      <c r="K2112" s="126"/>
      <c r="L2112" s="126"/>
      <c r="M2112" s="126"/>
      <c r="N2112" s="126"/>
      <c r="O2112" s="128"/>
      <c r="P2112" s="126">
        <v>46</v>
      </c>
      <c r="Q2112" s="126"/>
      <c r="R2112" s="127"/>
      <c r="S2112" s="126"/>
      <c r="T2112" s="126"/>
      <c r="U2112" s="126"/>
      <c r="V2112" s="128"/>
      <c r="W2112" s="126"/>
      <c r="X2112" s="126"/>
      <c r="Y2112" s="127"/>
      <c r="Z2112" s="126"/>
      <c r="AA2112" s="126"/>
      <c r="AB2112" s="126"/>
      <c r="AC2112" s="127"/>
      <c r="AD2112" s="126"/>
      <c r="AE2112" s="126"/>
      <c r="AF2112" s="126"/>
      <c r="AG2112" s="126"/>
      <c r="AH2112" s="128"/>
    </row>
    <row r="2113" spans="6:34" x14ac:dyDescent="0.25">
      <c r="F2113" s="67">
        <f t="shared" si="33"/>
        <v>2107</v>
      </c>
      <c r="G2113" s="131"/>
      <c r="H2113" s="130"/>
      <c r="I2113" s="130"/>
      <c r="J2113" s="130"/>
      <c r="K2113" s="126"/>
      <c r="L2113" s="126"/>
      <c r="M2113" s="126"/>
      <c r="N2113" s="126"/>
      <c r="O2113" s="128"/>
      <c r="P2113" s="126">
        <v>46</v>
      </c>
      <c r="Q2113" s="126"/>
      <c r="R2113" s="127"/>
      <c r="S2113" s="126"/>
      <c r="T2113" s="126"/>
      <c r="U2113" s="126"/>
      <c r="V2113" s="128"/>
      <c r="W2113" s="126"/>
      <c r="X2113" s="126"/>
      <c r="Y2113" s="127"/>
      <c r="Z2113" s="126"/>
      <c r="AA2113" s="126"/>
      <c r="AB2113" s="126"/>
      <c r="AC2113" s="127"/>
      <c r="AD2113" s="126"/>
      <c r="AE2113" s="126"/>
      <c r="AF2113" s="126"/>
      <c r="AG2113" s="126"/>
      <c r="AH2113" s="128"/>
    </row>
    <row r="2114" spans="6:34" x14ac:dyDescent="0.25">
      <c r="F2114" s="67">
        <f t="shared" si="33"/>
        <v>2108</v>
      </c>
      <c r="G2114" s="131"/>
      <c r="H2114" s="130"/>
      <c r="I2114" s="130"/>
      <c r="J2114" s="130"/>
      <c r="K2114" s="126"/>
      <c r="L2114" s="126"/>
      <c r="M2114" s="126"/>
      <c r="N2114" s="126"/>
      <c r="O2114" s="128"/>
      <c r="P2114" s="126">
        <v>46</v>
      </c>
      <c r="Q2114" s="126"/>
      <c r="R2114" s="127"/>
      <c r="S2114" s="126"/>
      <c r="T2114" s="126"/>
      <c r="U2114" s="126"/>
      <c r="V2114" s="128"/>
      <c r="W2114" s="126"/>
      <c r="X2114" s="126"/>
      <c r="Y2114" s="127"/>
      <c r="Z2114" s="126"/>
      <c r="AA2114" s="126"/>
      <c r="AB2114" s="126"/>
      <c r="AC2114" s="127"/>
      <c r="AD2114" s="126"/>
      <c r="AE2114" s="126"/>
      <c r="AF2114" s="126"/>
      <c r="AG2114" s="126"/>
      <c r="AH2114" s="128"/>
    </row>
    <row r="2115" spans="6:34" x14ac:dyDescent="0.25">
      <c r="F2115" s="67">
        <f t="shared" si="33"/>
        <v>2109</v>
      </c>
      <c r="G2115" s="131"/>
      <c r="H2115" s="130"/>
      <c r="I2115" s="130"/>
      <c r="J2115" s="130"/>
      <c r="K2115" s="126"/>
      <c r="L2115" s="126"/>
      <c r="M2115" s="126"/>
      <c r="N2115" s="126"/>
      <c r="O2115" s="128"/>
      <c r="P2115" s="126">
        <v>45</v>
      </c>
      <c r="Q2115" s="126"/>
      <c r="R2115" s="127"/>
      <c r="S2115" s="126"/>
      <c r="T2115" s="126"/>
      <c r="U2115" s="126"/>
      <c r="V2115" s="128"/>
      <c r="W2115" s="126"/>
      <c r="X2115" s="126"/>
      <c r="Y2115" s="127"/>
      <c r="Z2115" s="126"/>
      <c r="AA2115" s="126"/>
      <c r="AB2115" s="126"/>
      <c r="AC2115" s="127"/>
      <c r="AD2115" s="126"/>
      <c r="AE2115" s="126"/>
      <c r="AF2115" s="126"/>
      <c r="AG2115" s="126"/>
      <c r="AH2115" s="128"/>
    </row>
    <row r="2116" spans="6:34" x14ac:dyDescent="0.25">
      <c r="F2116" s="67">
        <f t="shared" si="33"/>
        <v>2110</v>
      </c>
      <c r="G2116" s="131"/>
      <c r="H2116" s="130"/>
      <c r="I2116" s="130"/>
      <c r="J2116" s="130"/>
      <c r="K2116" s="126"/>
      <c r="L2116" s="126"/>
      <c r="M2116" s="126"/>
      <c r="N2116" s="126"/>
      <c r="O2116" s="128"/>
      <c r="P2116" s="126">
        <v>45</v>
      </c>
      <c r="Q2116" s="126"/>
      <c r="R2116" s="127"/>
      <c r="S2116" s="126"/>
      <c r="T2116" s="126"/>
      <c r="U2116" s="126"/>
      <c r="V2116" s="128"/>
      <c r="W2116" s="126"/>
      <c r="X2116" s="126"/>
      <c r="Y2116" s="127"/>
      <c r="Z2116" s="126"/>
      <c r="AA2116" s="126"/>
      <c r="AB2116" s="126"/>
      <c r="AC2116" s="127"/>
      <c r="AD2116" s="126"/>
      <c r="AE2116" s="126"/>
      <c r="AF2116" s="126"/>
      <c r="AG2116" s="126"/>
      <c r="AH2116" s="128"/>
    </row>
    <row r="2117" spans="6:34" x14ac:dyDescent="0.25">
      <c r="F2117" s="67">
        <f t="shared" si="33"/>
        <v>2111</v>
      </c>
      <c r="G2117" s="131"/>
      <c r="H2117" s="130"/>
      <c r="I2117" s="130"/>
      <c r="J2117" s="130"/>
      <c r="K2117" s="126"/>
      <c r="L2117" s="126"/>
      <c r="M2117" s="126"/>
      <c r="N2117" s="126"/>
      <c r="O2117" s="128"/>
      <c r="P2117" s="126">
        <v>45</v>
      </c>
      <c r="Q2117" s="126"/>
      <c r="R2117" s="127"/>
      <c r="S2117" s="126"/>
      <c r="T2117" s="126"/>
      <c r="U2117" s="126"/>
      <c r="V2117" s="128"/>
      <c r="W2117" s="126"/>
      <c r="X2117" s="126"/>
      <c r="Y2117" s="127"/>
      <c r="Z2117" s="126"/>
      <c r="AA2117" s="126"/>
      <c r="AB2117" s="126"/>
      <c r="AC2117" s="127"/>
      <c r="AD2117" s="126"/>
      <c r="AE2117" s="126"/>
      <c r="AF2117" s="126"/>
      <c r="AG2117" s="126"/>
      <c r="AH2117" s="128"/>
    </row>
    <row r="2118" spans="6:34" x14ac:dyDescent="0.25">
      <c r="F2118" s="67">
        <f t="shared" si="33"/>
        <v>2112</v>
      </c>
      <c r="G2118" s="131"/>
      <c r="H2118" s="130"/>
      <c r="I2118" s="130"/>
      <c r="J2118" s="130"/>
      <c r="K2118" s="126"/>
      <c r="L2118" s="126"/>
      <c r="M2118" s="126"/>
      <c r="N2118" s="126"/>
      <c r="O2118" s="128"/>
      <c r="P2118" s="126">
        <v>45</v>
      </c>
      <c r="Q2118" s="126"/>
      <c r="R2118" s="127"/>
      <c r="S2118" s="126"/>
      <c r="T2118" s="126"/>
      <c r="U2118" s="126"/>
      <c r="V2118" s="128"/>
      <c r="W2118" s="126"/>
      <c r="X2118" s="126"/>
      <c r="Y2118" s="127"/>
      <c r="Z2118" s="126"/>
      <c r="AA2118" s="126"/>
      <c r="AB2118" s="126"/>
      <c r="AC2118" s="127"/>
      <c r="AD2118" s="126"/>
      <c r="AE2118" s="126"/>
      <c r="AF2118" s="126"/>
      <c r="AG2118" s="126"/>
      <c r="AH2118" s="128"/>
    </row>
    <row r="2119" spans="6:34" x14ac:dyDescent="0.25">
      <c r="F2119" s="67">
        <f t="shared" si="33"/>
        <v>2113</v>
      </c>
      <c r="G2119" s="131"/>
      <c r="H2119" s="130"/>
      <c r="I2119" s="130"/>
      <c r="J2119" s="130"/>
      <c r="K2119" s="126"/>
      <c r="L2119" s="126"/>
      <c r="M2119" s="126"/>
      <c r="N2119" s="126"/>
      <c r="O2119" s="128"/>
      <c r="P2119" s="126">
        <v>45</v>
      </c>
      <c r="Q2119" s="126"/>
      <c r="R2119" s="127"/>
      <c r="S2119" s="126"/>
      <c r="T2119" s="126"/>
      <c r="U2119" s="126"/>
      <c r="V2119" s="128"/>
      <c r="W2119" s="126"/>
      <c r="X2119" s="126"/>
      <c r="Y2119" s="127"/>
      <c r="Z2119" s="126"/>
      <c r="AA2119" s="126"/>
      <c r="AB2119" s="126"/>
      <c r="AC2119" s="127"/>
      <c r="AD2119" s="126"/>
      <c r="AE2119" s="126"/>
      <c r="AF2119" s="126"/>
      <c r="AG2119" s="126"/>
      <c r="AH2119" s="128"/>
    </row>
    <row r="2120" spans="6:34" x14ac:dyDescent="0.25">
      <c r="F2120" s="67">
        <f t="shared" si="33"/>
        <v>2114</v>
      </c>
      <c r="G2120" s="131"/>
      <c r="H2120" s="130"/>
      <c r="I2120" s="130"/>
      <c r="J2120" s="130"/>
      <c r="K2120" s="126"/>
      <c r="L2120" s="126"/>
      <c r="M2120" s="126"/>
      <c r="N2120" s="126"/>
      <c r="O2120" s="128"/>
      <c r="P2120" s="126">
        <v>45</v>
      </c>
      <c r="Q2120" s="126"/>
      <c r="R2120" s="127"/>
      <c r="S2120" s="126"/>
      <c r="T2120" s="126"/>
      <c r="U2120" s="126"/>
      <c r="V2120" s="128"/>
      <c r="W2120" s="126"/>
      <c r="X2120" s="126"/>
      <c r="Y2120" s="127"/>
      <c r="Z2120" s="126"/>
      <c r="AA2120" s="126"/>
      <c r="AB2120" s="126"/>
      <c r="AC2120" s="127"/>
      <c r="AD2120" s="126"/>
      <c r="AE2120" s="126"/>
      <c r="AF2120" s="126"/>
      <c r="AG2120" s="126"/>
      <c r="AH2120" s="128"/>
    </row>
    <row r="2121" spans="6:34" x14ac:dyDescent="0.25">
      <c r="F2121" s="67">
        <f t="shared" si="33"/>
        <v>2115</v>
      </c>
      <c r="G2121" s="131"/>
      <c r="H2121" s="130"/>
      <c r="I2121" s="130"/>
      <c r="J2121" s="130"/>
      <c r="K2121" s="126"/>
      <c r="L2121" s="126"/>
      <c r="M2121" s="126"/>
      <c r="N2121" s="126"/>
      <c r="O2121" s="128"/>
      <c r="P2121" s="126">
        <v>44</v>
      </c>
      <c r="Q2121" s="126"/>
      <c r="R2121" s="127"/>
      <c r="S2121" s="126"/>
      <c r="T2121" s="126"/>
      <c r="U2121" s="126"/>
      <c r="V2121" s="128"/>
      <c r="W2121" s="126"/>
      <c r="X2121" s="126"/>
      <c r="Y2121" s="127"/>
      <c r="Z2121" s="126"/>
      <c r="AA2121" s="126"/>
      <c r="AB2121" s="126"/>
      <c r="AC2121" s="127"/>
      <c r="AD2121" s="126"/>
      <c r="AE2121" s="126"/>
      <c r="AF2121" s="126"/>
      <c r="AG2121" s="126"/>
      <c r="AH2121" s="128"/>
    </row>
    <row r="2122" spans="6:34" x14ac:dyDescent="0.25">
      <c r="F2122" s="67">
        <f t="shared" si="33"/>
        <v>2116</v>
      </c>
      <c r="G2122" s="131"/>
      <c r="H2122" s="130"/>
      <c r="I2122" s="130"/>
      <c r="J2122" s="130"/>
      <c r="K2122" s="126"/>
      <c r="L2122" s="126"/>
      <c r="M2122" s="126"/>
      <c r="N2122" s="126"/>
      <c r="O2122" s="128"/>
      <c r="P2122" s="126">
        <v>44</v>
      </c>
      <c r="Q2122" s="126"/>
      <c r="R2122" s="127"/>
      <c r="S2122" s="126"/>
      <c r="T2122" s="126"/>
      <c r="U2122" s="126"/>
      <c r="V2122" s="128"/>
      <c r="W2122" s="126"/>
      <c r="X2122" s="126"/>
      <c r="Y2122" s="127"/>
      <c r="Z2122" s="126"/>
      <c r="AA2122" s="126"/>
      <c r="AB2122" s="126"/>
      <c r="AC2122" s="127"/>
      <c r="AD2122" s="126"/>
      <c r="AE2122" s="126"/>
      <c r="AF2122" s="126"/>
      <c r="AG2122" s="126"/>
      <c r="AH2122" s="128"/>
    </row>
    <row r="2123" spans="6:34" x14ac:dyDescent="0.25">
      <c r="F2123" s="67">
        <f t="shared" si="33"/>
        <v>2117</v>
      </c>
      <c r="G2123" s="131"/>
      <c r="H2123" s="130"/>
      <c r="I2123" s="130"/>
      <c r="J2123" s="130"/>
      <c r="K2123" s="126"/>
      <c r="L2123" s="126"/>
      <c r="M2123" s="126"/>
      <c r="N2123" s="126"/>
      <c r="O2123" s="128"/>
      <c r="P2123" s="126">
        <v>44</v>
      </c>
      <c r="Q2123" s="126"/>
      <c r="R2123" s="127"/>
      <c r="S2123" s="126"/>
      <c r="T2123" s="126"/>
      <c r="U2123" s="126"/>
      <c r="V2123" s="128"/>
      <c r="W2123" s="126"/>
      <c r="X2123" s="126"/>
      <c r="Y2123" s="127"/>
      <c r="Z2123" s="126"/>
      <c r="AA2123" s="126"/>
      <c r="AB2123" s="126"/>
      <c r="AC2123" s="127"/>
      <c r="AD2123" s="126"/>
      <c r="AE2123" s="126"/>
      <c r="AF2123" s="126"/>
      <c r="AG2123" s="126"/>
      <c r="AH2123" s="128"/>
    </row>
    <row r="2124" spans="6:34" x14ac:dyDescent="0.25">
      <c r="F2124" s="67">
        <f t="shared" si="33"/>
        <v>2118</v>
      </c>
      <c r="G2124" s="131"/>
      <c r="H2124" s="130"/>
      <c r="I2124" s="130"/>
      <c r="J2124" s="130"/>
      <c r="K2124" s="126"/>
      <c r="L2124" s="126"/>
      <c r="M2124" s="126"/>
      <c r="N2124" s="126"/>
      <c r="O2124" s="128"/>
      <c r="P2124" s="126">
        <v>44</v>
      </c>
      <c r="Q2124" s="126"/>
      <c r="R2124" s="127"/>
      <c r="S2124" s="126"/>
      <c r="T2124" s="126"/>
      <c r="U2124" s="126"/>
      <c r="V2124" s="128"/>
      <c r="W2124" s="126"/>
      <c r="X2124" s="126"/>
      <c r="Y2124" s="127"/>
      <c r="Z2124" s="126"/>
      <c r="AA2124" s="126"/>
      <c r="AB2124" s="126"/>
      <c r="AC2124" s="127"/>
      <c r="AD2124" s="126"/>
      <c r="AE2124" s="126"/>
      <c r="AF2124" s="126"/>
      <c r="AG2124" s="126"/>
      <c r="AH2124" s="128"/>
    </row>
    <row r="2125" spans="6:34" x14ac:dyDescent="0.25">
      <c r="F2125" s="67">
        <f t="shared" si="33"/>
        <v>2119</v>
      </c>
      <c r="G2125" s="131"/>
      <c r="H2125" s="130"/>
      <c r="I2125" s="130"/>
      <c r="J2125" s="130"/>
      <c r="K2125" s="126"/>
      <c r="L2125" s="126"/>
      <c r="M2125" s="126"/>
      <c r="N2125" s="126"/>
      <c r="O2125" s="128"/>
      <c r="P2125" s="126">
        <v>44</v>
      </c>
      <c r="Q2125" s="126"/>
      <c r="R2125" s="127"/>
      <c r="S2125" s="126"/>
      <c r="T2125" s="126"/>
      <c r="U2125" s="126"/>
      <c r="V2125" s="128"/>
      <c r="W2125" s="126"/>
      <c r="X2125" s="126"/>
      <c r="Y2125" s="127"/>
      <c r="Z2125" s="126"/>
      <c r="AA2125" s="126"/>
      <c r="AB2125" s="126"/>
      <c r="AC2125" s="127"/>
      <c r="AD2125" s="126"/>
      <c r="AE2125" s="126"/>
      <c r="AF2125" s="126"/>
      <c r="AG2125" s="126"/>
      <c r="AH2125" s="128"/>
    </row>
    <row r="2126" spans="6:34" x14ac:dyDescent="0.25">
      <c r="F2126" s="67">
        <f t="shared" si="33"/>
        <v>2120</v>
      </c>
      <c r="G2126" s="131"/>
      <c r="H2126" s="130"/>
      <c r="I2126" s="130"/>
      <c r="J2126" s="130"/>
      <c r="K2126" s="126"/>
      <c r="L2126" s="126"/>
      <c r="M2126" s="126"/>
      <c r="N2126" s="126"/>
      <c r="O2126" s="128"/>
      <c r="P2126" s="126">
        <v>44</v>
      </c>
      <c r="Q2126" s="126"/>
      <c r="R2126" s="127"/>
      <c r="S2126" s="126"/>
      <c r="T2126" s="126"/>
      <c r="U2126" s="126"/>
      <c r="V2126" s="128"/>
      <c r="W2126" s="126"/>
      <c r="X2126" s="126"/>
      <c r="Y2126" s="127"/>
      <c r="Z2126" s="126"/>
      <c r="AA2126" s="126"/>
      <c r="AB2126" s="126"/>
      <c r="AC2126" s="127"/>
      <c r="AD2126" s="126"/>
      <c r="AE2126" s="126"/>
      <c r="AF2126" s="126"/>
      <c r="AG2126" s="126"/>
      <c r="AH2126" s="128"/>
    </row>
    <row r="2127" spans="6:34" x14ac:dyDescent="0.25">
      <c r="F2127" s="67">
        <f t="shared" si="33"/>
        <v>2121</v>
      </c>
      <c r="G2127" s="131"/>
      <c r="H2127" s="130"/>
      <c r="I2127" s="130"/>
      <c r="J2127" s="130"/>
      <c r="K2127" s="126"/>
      <c r="L2127" s="126"/>
      <c r="M2127" s="126"/>
      <c r="N2127" s="126"/>
      <c r="O2127" s="128"/>
      <c r="P2127" s="126">
        <v>44</v>
      </c>
      <c r="Q2127" s="126"/>
      <c r="R2127" s="127"/>
      <c r="S2127" s="126"/>
      <c r="T2127" s="126"/>
      <c r="U2127" s="126"/>
      <c r="V2127" s="128"/>
      <c r="W2127" s="126"/>
      <c r="X2127" s="126"/>
      <c r="Y2127" s="127"/>
      <c r="Z2127" s="126"/>
      <c r="AA2127" s="126"/>
      <c r="AB2127" s="126"/>
      <c r="AC2127" s="127"/>
      <c r="AD2127" s="126"/>
      <c r="AE2127" s="126"/>
      <c r="AF2127" s="126"/>
      <c r="AG2127" s="126"/>
      <c r="AH2127" s="128"/>
    </row>
    <row r="2128" spans="6:34" x14ac:dyDescent="0.25">
      <c r="F2128" s="67">
        <f t="shared" si="33"/>
        <v>2122</v>
      </c>
      <c r="G2128" s="131"/>
      <c r="H2128" s="130"/>
      <c r="I2128" s="130"/>
      <c r="J2128" s="130"/>
      <c r="K2128" s="126"/>
      <c r="L2128" s="126"/>
      <c r="M2128" s="126"/>
      <c r="N2128" s="126"/>
      <c r="O2128" s="128"/>
      <c r="P2128" s="126">
        <v>44</v>
      </c>
      <c r="Q2128" s="126"/>
      <c r="R2128" s="127"/>
      <c r="S2128" s="126"/>
      <c r="T2128" s="126"/>
      <c r="U2128" s="126"/>
      <c r="V2128" s="128"/>
      <c r="W2128" s="126"/>
      <c r="X2128" s="126"/>
      <c r="Y2128" s="127"/>
      <c r="Z2128" s="126"/>
      <c r="AA2128" s="126"/>
      <c r="AB2128" s="126"/>
      <c r="AC2128" s="127"/>
      <c r="AD2128" s="126"/>
      <c r="AE2128" s="126"/>
      <c r="AF2128" s="126"/>
      <c r="AG2128" s="126"/>
      <c r="AH2128" s="128"/>
    </row>
    <row r="2129" spans="6:34" x14ac:dyDescent="0.25">
      <c r="F2129" s="67">
        <f t="shared" si="33"/>
        <v>2123</v>
      </c>
      <c r="G2129" s="131"/>
      <c r="H2129" s="130"/>
      <c r="I2129" s="130"/>
      <c r="J2129" s="130"/>
      <c r="K2129" s="126"/>
      <c r="L2129" s="126"/>
      <c r="M2129" s="126"/>
      <c r="N2129" s="126"/>
      <c r="O2129" s="128"/>
      <c r="P2129" s="126">
        <v>44</v>
      </c>
      <c r="Q2129" s="126"/>
      <c r="R2129" s="127"/>
      <c r="S2129" s="126"/>
      <c r="T2129" s="126"/>
      <c r="U2129" s="126"/>
      <c r="V2129" s="128"/>
      <c r="W2129" s="126"/>
      <c r="X2129" s="126"/>
      <c r="Y2129" s="127"/>
      <c r="Z2129" s="126"/>
      <c r="AA2129" s="126"/>
      <c r="AB2129" s="126"/>
      <c r="AC2129" s="127"/>
      <c r="AD2129" s="126"/>
      <c r="AE2129" s="126"/>
      <c r="AF2129" s="126"/>
      <c r="AG2129" s="126"/>
      <c r="AH2129" s="128"/>
    </row>
    <row r="2130" spans="6:34" x14ac:dyDescent="0.25">
      <c r="F2130" s="67">
        <f t="shared" si="33"/>
        <v>2124</v>
      </c>
      <c r="G2130" s="131"/>
      <c r="H2130" s="130"/>
      <c r="I2130" s="130"/>
      <c r="J2130" s="130"/>
      <c r="K2130" s="126"/>
      <c r="L2130" s="126"/>
      <c r="M2130" s="126"/>
      <c r="N2130" s="126"/>
      <c r="O2130" s="128"/>
      <c r="P2130" s="126">
        <v>43</v>
      </c>
      <c r="Q2130" s="126"/>
      <c r="R2130" s="127"/>
      <c r="S2130" s="126"/>
      <c r="T2130" s="126"/>
      <c r="U2130" s="126"/>
      <c r="V2130" s="128"/>
      <c r="W2130" s="126"/>
      <c r="X2130" s="126"/>
      <c r="Y2130" s="127"/>
      <c r="Z2130" s="126"/>
      <c r="AA2130" s="126"/>
      <c r="AB2130" s="126"/>
      <c r="AC2130" s="127"/>
      <c r="AD2130" s="126"/>
      <c r="AE2130" s="126"/>
      <c r="AF2130" s="126"/>
      <c r="AG2130" s="126"/>
      <c r="AH2130" s="128"/>
    </row>
    <row r="2131" spans="6:34" x14ac:dyDescent="0.25">
      <c r="F2131" s="67">
        <f t="shared" si="33"/>
        <v>2125</v>
      </c>
      <c r="G2131" s="131"/>
      <c r="H2131" s="130"/>
      <c r="I2131" s="130"/>
      <c r="J2131" s="130"/>
      <c r="K2131" s="126"/>
      <c r="L2131" s="126"/>
      <c r="M2131" s="126"/>
      <c r="N2131" s="126"/>
      <c r="O2131" s="128"/>
      <c r="P2131" s="126">
        <v>43</v>
      </c>
      <c r="Q2131" s="126"/>
      <c r="R2131" s="127"/>
      <c r="S2131" s="126"/>
      <c r="T2131" s="126"/>
      <c r="U2131" s="126"/>
      <c r="V2131" s="128"/>
      <c r="W2131" s="126"/>
      <c r="X2131" s="126"/>
      <c r="Y2131" s="127"/>
      <c r="Z2131" s="126"/>
      <c r="AA2131" s="126"/>
      <c r="AB2131" s="126"/>
      <c r="AC2131" s="127"/>
      <c r="AD2131" s="126"/>
      <c r="AE2131" s="126"/>
      <c r="AF2131" s="126"/>
      <c r="AG2131" s="126"/>
      <c r="AH2131" s="128"/>
    </row>
    <row r="2132" spans="6:34" x14ac:dyDescent="0.25">
      <c r="F2132" s="67">
        <f t="shared" si="33"/>
        <v>2126</v>
      </c>
      <c r="G2132" s="131"/>
      <c r="H2132" s="130"/>
      <c r="I2132" s="130"/>
      <c r="J2132" s="130"/>
      <c r="K2132" s="126"/>
      <c r="L2132" s="126"/>
      <c r="M2132" s="126"/>
      <c r="N2132" s="126"/>
      <c r="O2132" s="128"/>
      <c r="P2132" s="126">
        <v>43</v>
      </c>
      <c r="Q2132" s="126"/>
      <c r="R2132" s="127"/>
      <c r="S2132" s="126"/>
      <c r="T2132" s="126"/>
      <c r="U2132" s="126"/>
      <c r="V2132" s="128"/>
      <c r="W2132" s="126"/>
      <c r="X2132" s="126"/>
      <c r="Y2132" s="127"/>
      <c r="Z2132" s="126"/>
      <c r="AA2132" s="126"/>
      <c r="AB2132" s="126"/>
      <c r="AC2132" s="127"/>
      <c r="AD2132" s="126"/>
      <c r="AE2132" s="126"/>
      <c r="AF2132" s="126"/>
      <c r="AG2132" s="126"/>
      <c r="AH2132" s="128"/>
    </row>
    <row r="2133" spans="6:34" x14ac:dyDescent="0.25">
      <c r="F2133" s="67">
        <f t="shared" si="33"/>
        <v>2127</v>
      </c>
      <c r="G2133" s="131"/>
      <c r="H2133" s="130"/>
      <c r="I2133" s="130"/>
      <c r="J2133" s="130"/>
      <c r="K2133" s="126"/>
      <c r="L2133" s="126"/>
      <c r="M2133" s="126"/>
      <c r="N2133" s="126"/>
      <c r="O2133" s="128"/>
      <c r="P2133" s="126">
        <v>43</v>
      </c>
      <c r="Q2133" s="126"/>
      <c r="R2133" s="127"/>
      <c r="S2133" s="126"/>
      <c r="T2133" s="126"/>
      <c r="U2133" s="126"/>
      <c r="V2133" s="128"/>
      <c r="W2133" s="126"/>
      <c r="X2133" s="126"/>
      <c r="Y2133" s="127"/>
      <c r="Z2133" s="126"/>
      <c r="AA2133" s="126"/>
      <c r="AB2133" s="126"/>
      <c r="AC2133" s="127"/>
      <c r="AD2133" s="126"/>
      <c r="AE2133" s="126"/>
      <c r="AF2133" s="126"/>
      <c r="AG2133" s="126"/>
      <c r="AH2133" s="128"/>
    </row>
    <row r="2134" spans="6:34" x14ac:dyDescent="0.25">
      <c r="F2134" s="67">
        <f t="shared" si="33"/>
        <v>2128</v>
      </c>
      <c r="G2134" s="131"/>
      <c r="H2134" s="130"/>
      <c r="I2134" s="130"/>
      <c r="J2134" s="130"/>
      <c r="K2134" s="126"/>
      <c r="L2134" s="126"/>
      <c r="M2134" s="126"/>
      <c r="N2134" s="126"/>
      <c r="O2134" s="128"/>
      <c r="P2134" s="126">
        <v>43</v>
      </c>
      <c r="Q2134" s="126"/>
      <c r="R2134" s="127"/>
      <c r="S2134" s="126"/>
      <c r="T2134" s="126"/>
      <c r="U2134" s="126"/>
      <c r="V2134" s="128"/>
      <c r="W2134" s="126"/>
      <c r="X2134" s="126"/>
      <c r="Y2134" s="127"/>
      <c r="Z2134" s="126"/>
      <c r="AA2134" s="126"/>
      <c r="AB2134" s="126"/>
      <c r="AC2134" s="127"/>
      <c r="AD2134" s="126"/>
      <c r="AE2134" s="126"/>
      <c r="AF2134" s="126"/>
      <c r="AG2134" s="126"/>
      <c r="AH2134" s="128"/>
    </row>
    <row r="2135" spans="6:34" x14ac:dyDescent="0.25">
      <c r="F2135" s="67">
        <f t="shared" si="33"/>
        <v>2129</v>
      </c>
      <c r="G2135" s="131"/>
      <c r="H2135" s="130"/>
      <c r="I2135" s="130"/>
      <c r="J2135" s="130"/>
      <c r="K2135" s="126"/>
      <c r="L2135" s="126"/>
      <c r="M2135" s="126"/>
      <c r="N2135" s="126"/>
      <c r="O2135" s="128"/>
      <c r="P2135" s="126">
        <v>42</v>
      </c>
      <c r="Q2135" s="126"/>
      <c r="R2135" s="127"/>
      <c r="S2135" s="126"/>
      <c r="T2135" s="126"/>
      <c r="U2135" s="126"/>
      <c r="V2135" s="128"/>
      <c r="W2135" s="126"/>
      <c r="X2135" s="126"/>
      <c r="Y2135" s="127"/>
      <c r="Z2135" s="126"/>
      <c r="AA2135" s="126"/>
      <c r="AB2135" s="126"/>
      <c r="AC2135" s="127"/>
      <c r="AD2135" s="126"/>
      <c r="AE2135" s="126"/>
      <c r="AF2135" s="126"/>
      <c r="AG2135" s="126"/>
      <c r="AH2135" s="128"/>
    </row>
    <row r="2136" spans="6:34" x14ac:dyDescent="0.25">
      <c r="F2136" s="67">
        <f t="shared" si="33"/>
        <v>2130</v>
      </c>
      <c r="G2136" s="131"/>
      <c r="H2136" s="130"/>
      <c r="I2136" s="130"/>
      <c r="J2136" s="130"/>
      <c r="K2136" s="126"/>
      <c r="L2136" s="126"/>
      <c r="M2136" s="126"/>
      <c r="N2136" s="126"/>
      <c r="O2136" s="128"/>
      <c r="P2136" s="126">
        <v>42</v>
      </c>
      <c r="Q2136" s="126"/>
      <c r="R2136" s="127"/>
      <c r="S2136" s="126"/>
      <c r="T2136" s="126"/>
      <c r="U2136" s="126"/>
      <c r="V2136" s="128"/>
      <c r="W2136" s="126"/>
      <c r="X2136" s="126"/>
      <c r="Y2136" s="127"/>
      <c r="Z2136" s="126"/>
      <c r="AA2136" s="126"/>
      <c r="AB2136" s="126"/>
      <c r="AC2136" s="127"/>
      <c r="AD2136" s="126"/>
      <c r="AE2136" s="126"/>
      <c r="AF2136" s="126"/>
      <c r="AG2136" s="126"/>
      <c r="AH2136" s="128"/>
    </row>
    <row r="2137" spans="6:34" x14ac:dyDescent="0.25">
      <c r="F2137" s="67">
        <f t="shared" si="33"/>
        <v>2131</v>
      </c>
      <c r="G2137" s="131"/>
      <c r="H2137" s="130"/>
      <c r="I2137" s="130"/>
      <c r="J2137" s="130"/>
      <c r="K2137" s="126"/>
      <c r="L2137" s="126"/>
      <c r="M2137" s="126"/>
      <c r="N2137" s="126"/>
      <c r="O2137" s="128"/>
      <c r="P2137" s="126">
        <v>42</v>
      </c>
      <c r="Q2137" s="126"/>
      <c r="R2137" s="127"/>
      <c r="S2137" s="126"/>
      <c r="T2137" s="126"/>
      <c r="U2137" s="126"/>
      <c r="V2137" s="128"/>
      <c r="W2137" s="126"/>
      <c r="X2137" s="126"/>
      <c r="Y2137" s="127"/>
      <c r="Z2137" s="126"/>
      <c r="AA2137" s="126"/>
      <c r="AB2137" s="126"/>
      <c r="AC2137" s="127"/>
      <c r="AD2137" s="126"/>
      <c r="AE2137" s="126"/>
      <c r="AF2137" s="126"/>
      <c r="AG2137" s="126"/>
      <c r="AH2137" s="128"/>
    </row>
    <row r="2138" spans="6:34" x14ac:dyDescent="0.25">
      <c r="F2138" s="67">
        <f t="shared" si="33"/>
        <v>2132</v>
      </c>
      <c r="G2138" s="131"/>
      <c r="H2138" s="130"/>
      <c r="I2138" s="130"/>
      <c r="J2138" s="130"/>
      <c r="K2138" s="126"/>
      <c r="L2138" s="126"/>
      <c r="M2138" s="126"/>
      <c r="N2138" s="126"/>
      <c r="O2138" s="128"/>
      <c r="P2138" s="126">
        <v>42</v>
      </c>
      <c r="Q2138" s="126"/>
      <c r="R2138" s="127"/>
      <c r="S2138" s="126"/>
      <c r="T2138" s="126"/>
      <c r="U2138" s="126"/>
      <c r="V2138" s="128"/>
      <c r="W2138" s="126"/>
      <c r="X2138" s="126"/>
      <c r="Y2138" s="127"/>
      <c r="Z2138" s="126"/>
      <c r="AA2138" s="126"/>
      <c r="AB2138" s="126"/>
      <c r="AC2138" s="127"/>
      <c r="AD2138" s="126"/>
      <c r="AE2138" s="126"/>
      <c r="AF2138" s="126"/>
      <c r="AG2138" s="126"/>
      <c r="AH2138" s="128"/>
    </row>
    <row r="2139" spans="6:34" x14ac:dyDescent="0.25">
      <c r="F2139" s="67">
        <f t="shared" si="33"/>
        <v>2133</v>
      </c>
      <c r="G2139" s="131"/>
      <c r="H2139" s="130"/>
      <c r="I2139" s="130"/>
      <c r="J2139" s="130"/>
      <c r="K2139" s="126"/>
      <c r="L2139" s="126"/>
      <c r="M2139" s="126"/>
      <c r="N2139" s="126"/>
      <c r="O2139" s="128"/>
      <c r="P2139" s="126">
        <v>42</v>
      </c>
      <c r="Q2139" s="126"/>
      <c r="R2139" s="127"/>
      <c r="S2139" s="126"/>
      <c r="T2139" s="126"/>
      <c r="U2139" s="126"/>
      <c r="V2139" s="128"/>
      <c r="W2139" s="126"/>
      <c r="X2139" s="126"/>
      <c r="Y2139" s="127"/>
      <c r="Z2139" s="126"/>
      <c r="AA2139" s="126"/>
      <c r="AB2139" s="126"/>
      <c r="AC2139" s="127"/>
      <c r="AD2139" s="126"/>
      <c r="AE2139" s="126"/>
      <c r="AF2139" s="126"/>
      <c r="AG2139" s="126"/>
      <c r="AH2139" s="128"/>
    </row>
    <row r="2140" spans="6:34" x14ac:dyDescent="0.25">
      <c r="F2140" s="67">
        <f t="shared" si="33"/>
        <v>2134</v>
      </c>
      <c r="G2140" s="131"/>
      <c r="H2140" s="130"/>
      <c r="I2140" s="130"/>
      <c r="J2140" s="130"/>
      <c r="K2140" s="126"/>
      <c r="L2140" s="126"/>
      <c r="M2140" s="126"/>
      <c r="N2140" s="126"/>
      <c r="O2140" s="128"/>
      <c r="P2140" s="126">
        <v>42</v>
      </c>
      <c r="Q2140" s="126"/>
      <c r="R2140" s="127"/>
      <c r="S2140" s="126"/>
      <c r="T2140" s="126"/>
      <c r="U2140" s="126"/>
      <c r="V2140" s="128"/>
      <c r="W2140" s="126"/>
      <c r="X2140" s="126"/>
      <c r="Y2140" s="127"/>
      <c r="Z2140" s="126"/>
      <c r="AA2140" s="126"/>
      <c r="AB2140" s="126"/>
      <c r="AC2140" s="127"/>
      <c r="AD2140" s="126"/>
      <c r="AE2140" s="126"/>
      <c r="AF2140" s="126"/>
      <c r="AG2140" s="126"/>
      <c r="AH2140" s="128"/>
    </row>
    <row r="2141" spans="6:34" x14ac:dyDescent="0.25">
      <c r="F2141" s="67">
        <f t="shared" si="33"/>
        <v>2135</v>
      </c>
      <c r="G2141" s="131"/>
      <c r="H2141" s="130"/>
      <c r="I2141" s="130"/>
      <c r="J2141" s="130"/>
      <c r="K2141" s="126"/>
      <c r="L2141" s="126"/>
      <c r="M2141" s="126"/>
      <c r="N2141" s="126"/>
      <c r="O2141" s="128"/>
      <c r="P2141" s="126">
        <v>42</v>
      </c>
      <c r="Q2141" s="126"/>
      <c r="R2141" s="127"/>
      <c r="S2141" s="126"/>
      <c r="T2141" s="126"/>
      <c r="U2141" s="126"/>
      <c r="V2141" s="128"/>
      <c r="W2141" s="126"/>
      <c r="X2141" s="126"/>
      <c r="Y2141" s="127"/>
      <c r="Z2141" s="126"/>
      <c r="AA2141" s="126"/>
      <c r="AB2141" s="126"/>
      <c r="AC2141" s="127"/>
      <c r="AD2141" s="126"/>
      <c r="AE2141" s="126"/>
      <c r="AF2141" s="126"/>
      <c r="AG2141" s="126"/>
      <c r="AH2141" s="128"/>
    </row>
    <row r="2142" spans="6:34" x14ac:dyDescent="0.25">
      <c r="F2142" s="67">
        <f t="shared" si="33"/>
        <v>2136</v>
      </c>
      <c r="G2142" s="131"/>
      <c r="H2142" s="130"/>
      <c r="I2142" s="130"/>
      <c r="J2142" s="130"/>
      <c r="K2142" s="126"/>
      <c r="L2142" s="126"/>
      <c r="M2142" s="126"/>
      <c r="N2142" s="126"/>
      <c r="O2142" s="128"/>
      <c r="P2142" s="126">
        <v>41</v>
      </c>
      <c r="Q2142" s="126"/>
      <c r="R2142" s="127"/>
      <c r="S2142" s="126"/>
      <c r="T2142" s="126"/>
      <c r="U2142" s="126"/>
      <c r="V2142" s="128"/>
      <c r="W2142" s="126"/>
      <c r="X2142" s="126"/>
      <c r="Y2142" s="127"/>
      <c r="Z2142" s="126"/>
      <c r="AA2142" s="126"/>
      <c r="AB2142" s="126"/>
      <c r="AC2142" s="127"/>
      <c r="AD2142" s="126"/>
      <c r="AE2142" s="126"/>
      <c r="AF2142" s="126"/>
      <c r="AG2142" s="126"/>
      <c r="AH2142" s="128"/>
    </row>
    <row r="2143" spans="6:34" x14ac:dyDescent="0.25">
      <c r="F2143" s="67">
        <f t="shared" si="33"/>
        <v>2137</v>
      </c>
      <c r="G2143" s="131"/>
      <c r="H2143" s="130"/>
      <c r="I2143" s="130"/>
      <c r="J2143" s="130"/>
      <c r="K2143" s="126"/>
      <c r="L2143" s="126"/>
      <c r="M2143" s="126"/>
      <c r="N2143" s="126"/>
      <c r="O2143" s="128"/>
      <c r="P2143" s="126">
        <v>41</v>
      </c>
      <c r="Q2143" s="126"/>
      <c r="R2143" s="127"/>
      <c r="S2143" s="126"/>
      <c r="T2143" s="126"/>
      <c r="U2143" s="126"/>
      <c r="V2143" s="128"/>
      <c r="W2143" s="126"/>
      <c r="X2143" s="126"/>
      <c r="Y2143" s="127"/>
      <c r="Z2143" s="126"/>
      <c r="AA2143" s="126"/>
      <c r="AB2143" s="126"/>
      <c r="AC2143" s="127"/>
      <c r="AD2143" s="126"/>
      <c r="AE2143" s="126"/>
      <c r="AF2143" s="126"/>
      <c r="AG2143" s="126"/>
      <c r="AH2143" s="128"/>
    </row>
    <row r="2144" spans="6:34" x14ac:dyDescent="0.25">
      <c r="F2144" s="67">
        <f t="shared" si="33"/>
        <v>2138</v>
      </c>
      <c r="G2144" s="131"/>
      <c r="H2144" s="130"/>
      <c r="I2144" s="130"/>
      <c r="J2144" s="130"/>
      <c r="K2144" s="126"/>
      <c r="L2144" s="126"/>
      <c r="M2144" s="126"/>
      <c r="N2144" s="126"/>
      <c r="O2144" s="128"/>
      <c r="P2144" s="126">
        <v>41</v>
      </c>
      <c r="Q2144" s="126"/>
      <c r="R2144" s="127"/>
      <c r="S2144" s="126"/>
      <c r="T2144" s="126"/>
      <c r="U2144" s="126"/>
      <c r="V2144" s="128"/>
      <c r="W2144" s="126"/>
      <c r="X2144" s="126"/>
      <c r="Y2144" s="127"/>
      <c r="Z2144" s="126"/>
      <c r="AA2144" s="126"/>
      <c r="AB2144" s="126"/>
      <c r="AC2144" s="127"/>
      <c r="AD2144" s="126"/>
      <c r="AE2144" s="126"/>
      <c r="AF2144" s="126"/>
      <c r="AG2144" s="126"/>
      <c r="AH2144" s="128"/>
    </row>
    <row r="2145" spans="6:34" x14ac:dyDescent="0.25">
      <c r="F2145" s="67">
        <f t="shared" si="33"/>
        <v>2139</v>
      </c>
      <c r="G2145" s="131"/>
      <c r="H2145" s="130"/>
      <c r="I2145" s="130"/>
      <c r="J2145" s="130"/>
      <c r="K2145" s="126"/>
      <c r="L2145" s="126"/>
      <c r="M2145" s="126"/>
      <c r="N2145" s="126"/>
      <c r="O2145" s="128"/>
      <c r="P2145" s="126">
        <v>41</v>
      </c>
      <c r="Q2145" s="126"/>
      <c r="R2145" s="127"/>
      <c r="S2145" s="126"/>
      <c r="T2145" s="126"/>
      <c r="U2145" s="126"/>
      <c r="V2145" s="128"/>
      <c r="W2145" s="126"/>
      <c r="X2145" s="126"/>
      <c r="Y2145" s="127"/>
      <c r="Z2145" s="126"/>
      <c r="AA2145" s="126"/>
      <c r="AB2145" s="126"/>
      <c r="AC2145" s="127"/>
      <c r="AD2145" s="126"/>
      <c r="AE2145" s="126"/>
      <c r="AF2145" s="126"/>
      <c r="AG2145" s="126"/>
      <c r="AH2145" s="128"/>
    </row>
    <row r="2146" spans="6:34" x14ac:dyDescent="0.25">
      <c r="F2146" s="67">
        <f t="shared" si="33"/>
        <v>2140</v>
      </c>
      <c r="G2146" s="131"/>
      <c r="H2146" s="130"/>
      <c r="I2146" s="130"/>
      <c r="J2146" s="130"/>
      <c r="K2146" s="126"/>
      <c r="L2146" s="126"/>
      <c r="M2146" s="126"/>
      <c r="N2146" s="126"/>
      <c r="O2146" s="128"/>
      <c r="P2146" s="126">
        <v>41</v>
      </c>
      <c r="Q2146" s="126"/>
      <c r="R2146" s="127"/>
      <c r="S2146" s="126"/>
      <c r="T2146" s="126"/>
      <c r="U2146" s="126"/>
      <c r="V2146" s="128"/>
      <c r="W2146" s="126"/>
      <c r="X2146" s="126"/>
      <c r="Y2146" s="127"/>
      <c r="Z2146" s="126"/>
      <c r="AA2146" s="126"/>
      <c r="AB2146" s="126"/>
      <c r="AC2146" s="127"/>
      <c r="AD2146" s="126"/>
      <c r="AE2146" s="126"/>
      <c r="AF2146" s="126"/>
      <c r="AG2146" s="126"/>
      <c r="AH2146" s="128"/>
    </row>
    <row r="2147" spans="6:34" x14ac:dyDescent="0.25">
      <c r="F2147" s="67">
        <f t="shared" ref="F2147:F2210" si="34">F2146+1</f>
        <v>2141</v>
      </c>
      <c r="G2147" s="131"/>
      <c r="H2147" s="130"/>
      <c r="I2147" s="130"/>
      <c r="J2147" s="130"/>
      <c r="K2147" s="126"/>
      <c r="L2147" s="126"/>
      <c r="M2147" s="126"/>
      <c r="N2147" s="126"/>
      <c r="O2147" s="128"/>
      <c r="P2147" s="126">
        <v>41</v>
      </c>
      <c r="Q2147" s="126"/>
      <c r="R2147" s="127"/>
      <c r="S2147" s="126"/>
      <c r="T2147" s="126"/>
      <c r="U2147" s="126"/>
      <c r="V2147" s="128"/>
      <c r="W2147" s="126"/>
      <c r="X2147" s="126"/>
      <c r="Y2147" s="127"/>
      <c r="Z2147" s="126"/>
      <c r="AA2147" s="126"/>
      <c r="AB2147" s="126"/>
      <c r="AC2147" s="127"/>
      <c r="AD2147" s="126"/>
      <c r="AE2147" s="126"/>
      <c r="AF2147" s="126"/>
      <c r="AG2147" s="126"/>
      <c r="AH2147" s="128"/>
    </row>
    <row r="2148" spans="6:34" x14ac:dyDescent="0.25">
      <c r="F2148" s="67">
        <f t="shared" si="34"/>
        <v>2142</v>
      </c>
      <c r="G2148" s="131"/>
      <c r="H2148" s="130"/>
      <c r="I2148" s="130"/>
      <c r="J2148" s="130"/>
      <c r="K2148" s="126"/>
      <c r="L2148" s="126"/>
      <c r="M2148" s="126"/>
      <c r="N2148" s="126"/>
      <c r="O2148" s="128"/>
      <c r="P2148" s="126">
        <v>41</v>
      </c>
      <c r="Q2148" s="126"/>
      <c r="R2148" s="127"/>
      <c r="S2148" s="126"/>
      <c r="T2148" s="126"/>
      <c r="U2148" s="126"/>
      <c r="V2148" s="128"/>
      <c r="W2148" s="126"/>
      <c r="X2148" s="126"/>
      <c r="Y2148" s="127"/>
      <c r="Z2148" s="126"/>
      <c r="AA2148" s="126"/>
      <c r="AB2148" s="126"/>
      <c r="AC2148" s="127"/>
      <c r="AD2148" s="126"/>
      <c r="AE2148" s="126"/>
      <c r="AF2148" s="126"/>
      <c r="AG2148" s="126"/>
      <c r="AH2148" s="128"/>
    </row>
    <row r="2149" spans="6:34" x14ac:dyDescent="0.25">
      <c r="F2149" s="67">
        <f t="shared" si="34"/>
        <v>2143</v>
      </c>
      <c r="G2149" s="131"/>
      <c r="H2149" s="130"/>
      <c r="I2149" s="130"/>
      <c r="J2149" s="130"/>
      <c r="K2149" s="126"/>
      <c r="L2149" s="126"/>
      <c r="M2149" s="126"/>
      <c r="N2149" s="126"/>
      <c r="O2149" s="128"/>
      <c r="P2149" s="126">
        <v>41</v>
      </c>
      <c r="Q2149" s="126"/>
      <c r="R2149" s="127"/>
      <c r="S2149" s="126"/>
      <c r="T2149" s="126"/>
      <c r="U2149" s="126"/>
      <c r="V2149" s="128"/>
      <c r="W2149" s="126"/>
      <c r="X2149" s="126"/>
      <c r="Y2149" s="127"/>
      <c r="Z2149" s="126"/>
      <c r="AA2149" s="126"/>
      <c r="AB2149" s="126"/>
      <c r="AC2149" s="127"/>
      <c r="AD2149" s="126"/>
      <c r="AE2149" s="126"/>
      <c r="AF2149" s="126"/>
      <c r="AG2149" s="126"/>
      <c r="AH2149" s="128"/>
    </row>
    <row r="2150" spans="6:34" x14ac:dyDescent="0.25">
      <c r="F2150" s="67">
        <f t="shared" si="34"/>
        <v>2144</v>
      </c>
      <c r="G2150" s="131"/>
      <c r="H2150" s="130"/>
      <c r="I2150" s="130"/>
      <c r="J2150" s="130"/>
      <c r="K2150" s="126"/>
      <c r="L2150" s="126"/>
      <c r="M2150" s="126"/>
      <c r="N2150" s="126"/>
      <c r="O2150" s="128"/>
      <c r="P2150" s="126">
        <v>40</v>
      </c>
      <c r="Q2150" s="126"/>
      <c r="R2150" s="127"/>
      <c r="S2150" s="126"/>
      <c r="T2150" s="126"/>
      <c r="U2150" s="126"/>
      <c r="V2150" s="128"/>
      <c r="W2150" s="126"/>
      <c r="X2150" s="126"/>
      <c r="Y2150" s="127"/>
      <c r="Z2150" s="126"/>
      <c r="AA2150" s="126"/>
      <c r="AB2150" s="126"/>
      <c r="AC2150" s="127"/>
      <c r="AD2150" s="126"/>
      <c r="AE2150" s="126"/>
      <c r="AF2150" s="126"/>
      <c r="AG2150" s="126"/>
      <c r="AH2150" s="128"/>
    </row>
    <row r="2151" spans="6:34" x14ac:dyDescent="0.25">
      <c r="F2151" s="67">
        <f t="shared" si="34"/>
        <v>2145</v>
      </c>
      <c r="G2151" s="131"/>
      <c r="H2151" s="130"/>
      <c r="I2151" s="130"/>
      <c r="J2151" s="130"/>
      <c r="K2151" s="126"/>
      <c r="L2151" s="126"/>
      <c r="M2151" s="126"/>
      <c r="N2151" s="126"/>
      <c r="O2151" s="128"/>
      <c r="P2151" s="126">
        <v>40</v>
      </c>
      <c r="Q2151" s="126"/>
      <c r="R2151" s="127"/>
      <c r="S2151" s="126"/>
      <c r="T2151" s="126"/>
      <c r="U2151" s="126"/>
      <c r="V2151" s="128"/>
      <c r="W2151" s="126"/>
      <c r="X2151" s="126"/>
      <c r="Y2151" s="127"/>
      <c r="Z2151" s="126"/>
      <c r="AA2151" s="126"/>
      <c r="AB2151" s="126"/>
      <c r="AC2151" s="127"/>
      <c r="AD2151" s="126"/>
      <c r="AE2151" s="126"/>
      <c r="AF2151" s="126"/>
      <c r="AG2151" s="126"/>
      <c r="AH2151" s="128"/>
    </row>
    <row r="2152" spans="6:34" x14ac:dyDescent="0.25">
      <c r="F2152" s="67">
        <f t="shared" si="34"/>
        <v>2146</v>
      </c>
      <c r="G2152" s="131"/>
      <c r="H2152" s="130"/>
      <c r="I2152" s="130"/>
      <c r="J2152" s="130"/>
      <c r="K2152" s="126"/>
      <c r="L2152" s="126"/>
      <c r="M2152" s="126"/>
      <c r="N2152" s="126"/>
      <c r="O2152" s="128"/>
      <c r="P2152" s="126">
        <v>40</v>
      </c>
      <c r="Q2152" s="126"/>
      <c r="R2152" s="127"/>
      <c r="S2152" s="126"/>
      <c r="T2152" s="126"/>
      <c r="U2152" s="126"/>
      <c r="V2152" s="128"/>
      <c r="W2152" s="126"/>
      <c r="X2152" s="126"/>
      <c r="Y2152" s="127"/>
      <c r="Z2152" s="126"/>
      <c r="AA2152" s="126"/>
      <c r="AB2152" s="126"/>
      <c r="AC2152" s="127"/>
      <c r="AD2152" s="126"/>
      <c r="AE2152" s="126"/>
      <c r="AF2152" s="126"/>
      <c r="AG2152" s="126"/>
      <c r="AH2152" s="128"/>
    </row>
    <row r="2153" spans="6:34" x14ac:dyDescent="0.25">
      <c r="F2153" s="67">
        <f t="shared" si="34"/>
        <v>2147</v>
      </c>
      <c r="G2153" s="131"/>
      <c r="H2153" s="130"/>
      <c r="I2153" s="130"/>
      <c r="J2153" s="130"/>
      <c r="K2153" s="126"/>
      <c r="L2153" s="126"/>
      <c r="M2153" s="126"/>
      <c r="N2153" s="126"/>
      <c r="O2153" s="128"/>
      <c r="P2153" s="126">
        <v>40</v>
      </c>
      <c r="Q2153" s="126"/>
      <c r="R2153" s="127"/>
      <c r="S2153" s="126"/>
      <c r="T2153" s="126"/>
      <c r="U2153" s="126"/>
      <c r="V2153" s="128"/>
      <c r="W2153" s="126"/>
      <c r="X2153" s="126"/>
      <c r="Y2153" s="127"/>
      <c r="Z2153" s="126"/>
      <c r="AA2153" s="126"/>
      <c r="AB2153" s="126"/>
      <c r="AC2153" s="127"/>
      <c r="AD2153" s="126"/>
      <c r="AE2153" s="126"/>
      <c r="AF2153" s="126"/>
      <c r="AG2153" s="126"/>
      <c r="AH2153" s="128"/>
    </row>
    <row r="2154" spans="6:34" x14ac:dyDescent="0.25">
      <c r="F2154" s="67">
        <f t="shared" si="34"/>
        <v>2148</v>
      </c>
      <c r="G2154" s="131"/>
      <c r="H2154" s="130"/>
      <c r="I2154" s="130"/>
      <c r="J2154" s="130"/>
      <c r="K2154" s="126"/>
      <c r="L2154" s="126"/>
      <c r="M2154" s="126"/>
      <c r="N2154" s="126"/>
      <c r="O2154" s="128"/>
      <c r="P2154" s="126">
        <v>40</v>
      </c>
      <c r="Q2154" s="126"/>
      <c r="R2154" s="127"/>
      <c r="S2154" s="126"/>
      <c r="T2154" s="126"/>
      <c r="U2154" s="126"/>
      <c r="V2154" s="128"/>
      <c r="W2154" s="126"/>
      <c r="X2154" s="126"/>
      <c r="Y2154" s="127"/>
      <c r="Z2154" s="126"/>
      <c r="AA2154" s="126"/>
      <c r="AB2154" s="126"/>
      <c r="AC2154" s="127"/>
      <c r="AD2154" s="126"/>
      <c r="AE2154" s="126"/>
      <c r="AF2154" s="126"/>
      <c r="AG2154" s="126"/>
      <c r="AH2154" s="128"/>
    </row>
    <row r="2155" spans="6:34" x14ac:dyDescent="0.25">
      <c r="F2155" s="67">
        <f t="shared" si="34"/>
        <v>2149</v>
      </c>
      <c r="G2155" s="131"/>
      <c r="H2155" s="130"/>
      <c r="I2155" s="130"/>
      <c r="J2155" s="130"/>
      <c r="K2155" s="126"/>
      <c r="L2155" s="126"/>
      <c r="M2155" s="126"/>
      <c r="N2155" s="126"/>
      <c r="O2155" s="128"/>
      <c r="P2155" s="126">
        <v>40</v>
      </c>
      <c r="Q2155" s="126"/>
      <c r="R2155" s="127"/>
      <c r="S2155" s="126"/>
      <c r="T2155" s="126"/>
      <c r="U2155" s="126"/>
      <c r="V2155" s="128"/>
      <c r="W2155" s="126"/>
      <c r="X2155" s="126"/>
      <c r="Y2155" s="127"/>
      <c r="Z2155" s="126"/>
      <c r="AA2155" s="126"/>
      <c r="AB2155" s="126"/>
      <c r="AC2155" s="127"/>
      <c r="AD2155" s="126"/>
      <c r="AE2155" s="126"/>
      <c r="AF2155" s="126"/>
      <c r="AG2155" s="126"/>
      <c r="AH2155" s="128"/>
    </row>
    <row r="2156" spans="6:34" x14ac:dyDescent="0.25">
      <c r="F2156" s="67">
        <f t="shared" si="34"/>
        <v>2150</v>
      </c>
      <c r="G2156" s="131"/>
      <c r="H2156" s="130"/>
      <c r="I2156" s="130"/>
      <c r="J2156" s="130"/>
      <c r="K2156" s="126"/>
      <c r="L2156" s="126"/>
      <c r="M2156" s="126"/>
      <c r="N2156" s="126"/>
      <c r="O2156" s="128"/>
      <c r="P2156" s="126">
        <v>40</v>
      </c>
      <c r="Q2156" s="126"/>
      <c r="R2156" s="127"/>
      <c r="S2156" s="126"/>
      <c r="T2156" s="126"/>
      <c r="U2156" s="126"/>
      <c r="V2156" s="128"/>
      <c r="W2156" s="126"/>
      <c r="X2156" s="126"/>
      <c r="Y2156" s="127"/>
      <c r="Z2156" s="126"/>
      <c r="AA2156" s="126"/>
      <c r="AB2156" s="126"/>
      <c r="AC2156" s="127"/>
      <c r="AD2156" s="126"/>
      <c r="AE2156" s="126"/>
      <c r="AF2156" s="126"/>
      <c r="AG2156" s="126"/>
      <c r="AH2156" s="128"/>
    </row>
    <row r="2157" spans="6:34" x14ac:dyDescent="0.25">
      <c r="F2157" s="67">
        <f t="shared" si="34"/>
        <v>2151</v>
      </c>
      <c r="G2157" s="131"/>
      <c r="H2157" s="130"/>
      <c r="I2157" s="130"/>
      <c r="J2157" s="130"/>
      <c r="K2157" s="126"/>
      <c r="L2157" s="126"/>
      <c r="M2157" s="126"/>
      <c r="N2157" s="126"/>
      <c r="O2157" s="128"/>
      <c r="P2157" s="126">
        <v>40</v>
      </c>
      <c r="Q2157" s="126"/>
      <c r="R2157" s="127"/>
      <c r="S2157" s="126"/>
      <c r="T2157" s="126"/>
      <c r="U2157" s="126"/>
      <c r="V2157" s="128"/>
      <c r="W2157" s="126"/>
      <c r="X2157" s="126"/>
      <c r="Y2157" s="127"/>
      <c r="Z2157" s="126"/>
      <c r="AA2157" s="126"/>
      <c r="AB2157" s="126"/>
      <c r="AC2157" s="127"/>
      <c r="AD2157" s="126"/>
      <c r="AE2157" s="126"/>
      <c r="AF2157" s="126"/>
      <c r="AG2157" s="126"/>
      <c r="AH2157" s="128"/>
    </row>
    <row r="2158" spans="6:34" x14ac:dyDescent="0.25">
      <c r="F2158" s="67">
        <f t="shared" si="34"/>
        <v>2152</v>
      </c>
      <c r="G2158" s="131"/>
      <c r="H2158" s="130"/>
      <c r="I2158" s="130"/>
      <c r="J2158" s="130"/>
      <c r="K2158" s="126"/>
      <c r="L2158" s="126"/>
      <c r="M2158" s="126"/>
      <c r="N2158" s="126"/>
      <c r="O2158" s="128"/>
      <c r="P2158" s="126">
        <v>40</v>
      </c>
      <c r="Q2158" s="126"/>
      <c r="R2158" s="127"/>
      <c r="S2158" s="126"/>
      <c r="T2158" s="126"/>
      <c r="U2158" s="126"/>
      <c r="V2158" s="128"/>
      <c r="W2158" s="126"/>
      <c r="X2158" s="126"/>
      <c r="Y2158" s="127"/>
      <c r="Z2158" s="126"/>
      <c r="AA2158" s="126"/>
      <c r="AB2158" s="126"/>
      <c r="AC2158" s="127"/>
      <c r="AD2158" s="126"/>
      <c r="AE2158" s="126"/>
      <c r="AF2158" s="126"/>
      <c r="AG2158" s="126"/>
      <c r="AH2158" s="128"/>
    </row>
    <row r="2159" spans="6:34" x14ac:dyDescent="0.25">
      <c r="F2159" s="67">
        <f t="shared" si="34"/>
        <v>2153</v>
      </c>
      <c r="G2159" s="131"/>
      <c r="H2159" s="130"/>
      <c r="I2159" s="130"/>
      <c r="J2159" s="130"/>
      <c r="K2159" s="126"/>
      <c r="L2159" s="126"/>
      <c r="M2159" s="126"/>
      <c r="N2159" s="126"/>
      <c r="O2159" s="128"/>
      <c r="P2159" s="126">
        <v>40</v>
      </c>
      <c r="Q2159" s="126"/>
      <c r="R2159" s="127"/>
      <c r="S2159" s="126"/>
      <c r="T2159" s="126"/>
      <c r="U2159" s="126"/>
      <c r="V2159" s="128"/>
      <c r="W2159" s="126"/>
      <c r="X2159" s="126"/>
      <c r="Y2159" s="127"/>
      <c r="Z2159" s="126"/>
      <c r="AA2159" s="126"/>
      <c r="AB2159" s="126"/>
      <c r="AC2159" s="127"/>
      <c r="AD2159" s="126"/>
      <c r="AE2159" s="126"/>
      <c r="AF2159" s="126"/>
      <c r="AG2159" s="126"/>
      <c r="AH2159" s="128"/>
    </row>
    <row r="2160" spans="6:34" x14ac:dyDescent="0.25">
      <c r="F2160" s="67">
        <f t="shared" si="34"/>
        <v>2154</v>
      </c>
      <c r="G2160" s="131"/>
      <c r="H2160" s="130"/>
      <c r="I2160" s="130"/>
      <c r="J2160" s="130"/>
      <c r="K2160" s="126"/>
      <c r="L2160" s="126"/>
      <c r="M2160" s="126"/>
      <c r="N2160" s="126"/>
      <c r="O2160" s="128"/>
      <c r="P2160" s="126">
        <v>40</v>
      </c>
      <c r="Q2160" s="126"/>
      <c r="R2160" s="127"/>
      <c r="S2160" s="126"/>
      <c r="T2160" s="126"/>
      <c r="U2160" s="126"/>
      <c r="V2160" s="128"/>
      <c r="W2160" s="126"/>
      <c r="X2160" s="126"/>
      <c r="Y2160" s="127"/>
      <c r="Z2160" s="126"/>
      <c r="AA2160" s="126"/>
      <c r="AB2160" s="126"/>
      <c r="AC2160" s="127"/>
      <c r="AD2160" s="126"/>
      <c r="AE2160" s="126"/>
      <c r="AF2160" s="126"/>
      <c r="AG2160" s="126"/>
      <c r="AH2160" s="128"/>
    </row>
    <row r="2161" spans="6:34" x14ac:dyDescent="0.25">
      <c r="F2161" s="67">
        <f t="shared" si="34"/>
        <v>2155</v>
      </c>
      <c r="G2161" s="131"/>
      <c r="H2161" s="130"/>
      <c r="I2161" s="130"/>
      <c r="J2161" s="130"/>
      <c r="K2161" s="126"/>
      <c r="L2161" s="126"/>
      <c r="M2161" s="126"/>
      <c r="N2161" s="126"/>
      <c r="O2161" s="128"/>
      <c r="P2161" s="126">
        <v>40</v>
      </c>
      <c r="Q2161" s="126"/>
      <c r="R2161" s="127"/>
      <c r="S2161" s="126"/>
      <c r="T2161" s="126"/>
      <c r="U2161" s="126"/>
      <c r="V2161" s="128"/>
      <c r="W2161" s="126"/>
      <c r="X2161" s="126"/>
      <c r="Y2161" s="127"/>
      <c r="Z2161" s="126"/>
      <c r="AA2161" s="126"/>
      <c r="AB2161" s="126"/>
      <c r="AC2161" s="127"/>
      <c r="AD2161" s="126"/>
      <c r="AE2161" s="126"/>
      <c r="AF2161" s="126"/>
      <c r="AG2161" s="126"/>
      <c r="AH2161" s="128"/>
    </row>
    <row r="2162" spans="6:34" x14ac:dyDescent="0.25">
      <c r="F2162" s="67">
        <f t="shared" si="34"/>
        <v>2156</v>
      </c>
      <c r="G2162" s="131"/>
      <c r="H2162" s="130"/>
      <c r="I2162" s="130"/>
      <c r="J2162" s="130"/>
      <c r="K2162" s="126"/>
      <c r="L2162" s="126"/>
      <c r="M2162" s="126"/>
      <c r="N2162" s="126"/>
      <c r="O2162" s="128"/>
      <c r="P2162" s="126">
        <v>40</v>
      </c>
      <c r="Q2162" s="126"/>
      <c r="R2162" s="127"/>
      <c r="S2162" s="126"/>
      <c r="T2162" s="126"/>
      <c r="U2162" s="126"/>
      <c r="V2162" s="128"/>
      <c r="W2162" s="126"/>
      <c r="X2162" s="126"/>
      <c r="Y2162" s="127"/>
      <c r="Z2162" s="126"/>
      <c r="AA2162" s="126"/>
      <c r="AB2162" s="126"/>
      <c r="AC2162" s="127"/>
      <c r="AD2162" s="126"/>
      <c r="AE2162" s="126"/>
      <c r="AF2162" s="126"/>
      <c r="AG2162" s="126"/>
      <c r="AH2162" s="128"/>
    </row>
    <row r="2163" spans="6:34" x14ac:dyDescent="0.25">
      <c r="F2163" s="67">
        <f t="shared" si="34"/>
        <v>2157</v>
      </c>
      <c r="G2163" s="131"/>
      <c r="H2163" s="130"/>
      <c r="I2163" s="130"/>
      <c r="J2163" s="130"/>
      <c r="K2163" s="126"/>
      <c r="L2163" s="126"/>
      <c r="M2163" s="126"/>
      <c r="N2163" s="126"/>
      <c r="O2163" s="128"/>
      <c r="P2163" s="126">
        <v>40</v>
      </c>
      <c r="Q2163" s="126"/>
      <c r="R2163" s="127"/>
      <c r="S2163" s="126"/>
      <c r="T2163" s="126"/>
      <c r="U2163" s="126"/>
      <c r="V2163" s="128"/>
      <c r="W2163" s="126"/>
      <c r="X2163" s="126"/>
      <c r="Y2163" s="127"/>
      <c r="Z2163" s="126"/>
      <c r="AA2163" s="126"/>
      <c r="AB2163" s="126"/>
      <c r="AC2163" s="127"/>
      <c r="AD2163" s="126"/>
      <c r="AE2163" s="126"/>
      <c r="AF2163" s="126"/>
      <c r="AG2163" s="126"/>
      <c r="AH2163" s="128"/>
    </row>
    <row r="2164" spans="6:34" x14ac:dyDescent="0.25">
      <c r="F2164" s="67">
        <f t="shared" si="34"/>
        <v>2158</v>
      </c>
      <c r="G2164" s="131"/>
      <c r="H2164" s="130"/>
      <c r="I2164" s="130"/>
      <c r="J2164" s="130"/>
      <c r="K2164" s="126"/>
      <c r="L2164" s="126"/>
      <c r="M2164" s="126"/>
      <c r="N2164" s="126"/>
      <c r="O2164" s="128"/>
      <c r="P2164" s="126">
        <v>39</v>
      </c>
      <c r="Q2164" s="126"/>
      <c r="R2164" s="127"/>
      <c r="S2164" s="126"/>
      <c r="T2164" s="126"/>
      <c r="U2164" s="126"/>
      <c r="V2164" s="128"/>
      <c r="W2164" s="126"/>
      <c r="X2164" s="126"/>
      <c r="Y2164" s="127"/>
      <c r="Z2164" s="126"/>
      <c r="AA2164" s="126"/>
      <c r="AB2164" s="126"/>
      <c r="AC2164" s="127"/>
      <c r="AD2164" s="126"/>
      <c r="AE2164" s="126"/>
      <c r="AF2164" s="126"/>
      <c r="AG2164" s="126"/>
      <c r="AH2164" s="128"/>
    </row>
    <row r="2165" spans="6:34" x14ac:dyDescent="0.25">
      <c r="F2165" s="67">
        <f t="shared" si="34"/>
        <v>2159</v>
      </c>
      <c r="G2165" s="131"/>
      <c r="H2165" s="130"/>
      <c r="I2165" s="130"/>
      <c r="J2165" s="130"/>
      <c r="K2165" s="126"/>
      <c r="L2165" s="126"/>
      <c r="M2165" s="126"/>
      <c r="N2165" s="126"/>
      <c r="O2165" s="128"/>
      <c r="P2165" s="126">
        <v>39</v>
      </c>
      <c r="Q2165" s="126"/>
      <c r="R2165" s="127"/>
      <c r="S2165" s="126"/>
      <c r="T2165" s="126"/>
      <c r="U2165" s="126"/>
      <c r="V2165" s="128"/>
      <c r="W2165" s="126"/>
      <c r="X2165" s="126"/>
      <c r="Y2165" s="127"/>
      <c r="Z2165" s="126"/>
      <c r="AA2165" s="126"/>
      <c r="AB2165" s="126"/>
      <c r="AC2165" s="127"/>
      <c r="AD2165" s="126"/>
      <c r="AE2165" s="126"/>
      <c r="AF2165" s="126"/>
      <c r="AG2165" s="126"/>
      <c r="AH2165" s="128"/>
    </row>
    <row r="2166" spans="6:34" x14ac:dyDescent="0.25">
      <c r="F2166" s="67">
        <f t="shared" si="34"/>
        <v>2160</v>
      </c>
      <c r="G2166" s="131"/>
      <c r="H2166" s="130"/>
      <c r="I2166" s="130"/>
      <c r="J2166" s="130"/>
      <c r="K2166" s="126"/>
      <c r="L2166" s="126"/>
      <c r="M2166" s="126"/>
      <c r="N2166" s="126"/>
      <c r="O2166" s="128"/>
      <c r="P2166" s="126">
        <v>39</v>
      </c>
      <c r="Q2166" s="126"/>
      <c r="R2166" s="127"/>
      <c r="S2166" s="126"/>
      <c r="T2166" s="126"/>
      <c r="U2166" s="126"/>
      <c r="V2166" s="128"/>
      <c r="W2166" s="126"/>
      <c r="X2166" s="126"/>
      <c r="Y2166" s="127"/>
      <c r="Z2166" s="126"/>
      <c r="AA2166" s="126"/>
      <c r="AB2166" s="126"/>
      <c r="AC2166" s="127"/>
      <c r="AD2166" s="126"/>
      <c r="AE2166" s="126"/>
      <c r="AF2166" s="126"/>
      <c r="AG2166" s="126"/>
      <c r="AH2166" s="128"/>
    </row>
    <row r="2167" spans="6:34" x14ac:dyDescent="0.25">
      <c r="F2167" s="67">
        <f t="shared" si="34"/>
        <v>2161</v>
      </c>
      <c r="G2167" s="131"/>
      <c r="H2167" s="130"/>
      <c r="I2167" s="130"/>
      <c r="J2167" s="130"/>
      <c r="K2167" s="126"/>
      <c r="L2167" s="126"/>
      <c r="M2167" s="126"/>
      <c r="N2167" s="126"/>
      <c r="O2167" s="128"/>
      <c r="P2167" s="126">
        <v>39</v>
      </c>
      <c r="Q2167" s="126"/>
      <c r="R2167" s="127"/>
      <c r="S2167" s="126"/>
      <c r="T2167" s="126"/>
      <c r="U2167" s="126"/>
      <c r="V2167" s="128"/>
      <c r="W2167" s="126"/>
      <c r="X2167" s="126"/>
      <c r="Y2167" s="127"/>
      <c r="Z2167" s="126"/>
      <c r="AA2167" s="126"/>
      <c r="AB2167" s="126"/>
      <c r="AC2167" s="127"/>
      <c r="AD2167" s="126"/>
      <c r="AE2167" s="126"/>
      <c r="AF2167" s="126"/>
      <c r="AG2167" s="126"/>
      <c r="AH2167" s="128"/>
    </row>
    <row r="2168" spans="6:34" x14ac:dyDescent="0.25">
      <c r="F2168" s="67">
        <f t="shared" si="34"/>
        <v>2162</v>
      </c>
      <c r="G2168" s="131"/>
      <c r="H2168" s="130"/>
      <c r="I2168" s="130"/>
      <c r="J2168" s="130"/>
      <c r="K2168" s="126"/>
      <c r="L2168" s="126"/>
      <c r="M2168" s="126"/>
      <c r="N2168" s="126"/>
      <c r="O2168" s="128"/>
      <c r="P2168" s="126">
        <v>39</v>
      </c>
      <c r="Q2168" s="126"/>
      <c r="R2168" s="127"/>
      <c r="S2168" s="126"/>
      <c r="T2168" s="126"/>
      <c r="U2168" s="126"/>
      <c r="V2168" s="128"/>
      <c r="W2168" s="126"/>
      <c r="X2168" s="126"/>
      <c r="Y2168" s="127"/>
      <c r="Z2168" s="126"/>
      <c r="AA2168" s="126"/>
      <c r="AB2168" s="126"/>
      <c r="AC2168" s="127"/>
      <c r="AD2168" s="126"/>
      <c r="AE2168" s="126"/>
      <c r="AF2168" s="126"/>
      <c r="AG2168" s="126"/>
      <c r="AH2168" s="128"/>
    </row>
    <row r="2169" spans="6:34" x14ac:dyDescent="0.25">
      <c r="F2169" s="67">
        <f t="shared" si="34"/>
        <v>2163</v>
      </c>
      <c r="G2169" s="131"/>
      <c r="H2169" s="130"/>
      <c r="I2169" s="130"/>
      <c r="J2169" s="130"/>
      <c r="K2169" s="126"/>
      <c r="L2169" s="126"/>
      <c r="M2169" s="126"/>
      <c r="N2169" s="126"/>
      <c r="O2169" s="128"/>
      <c r="P2169" s="126">
        <v>39</v>
      </c>
      <c r="Q2169" s="126"/>
      <c r="R2169" s="127"/>
      <c r="S2169" s="126"/>
      <c r="T2169" s="126"/>
      <c r="U2169" s="126"/>
      <c r="V2169" s="128"/>
      <c r="W2169" s="126"/>
      <c r="X2169" s="126"/>
      <c r="Y2169" s="127"/>
      <c r="Z2169" s="126"/>
      <c r="AA2169" s="126"/>
      <c r="AB2169" s="126"/>
      <c r="AC2169" s="127"/>
      <c r="AD2169" s="126"/>
      <c r="AE2169" s="126"/>
      <c r="AF2169" s="126"/>
      <c r="AG2169" s="126"/>
      <c r="AH2169" s="128"/>
    </row>
    <row r="2170" spans="6:34" x14ac:dyDescent="0.25">
      <c r="F2170" s="67">
        <f t="shared" si="34"/>
        <v>2164</v>
      </c>
      <c r="G2170" s="131"/>
      <c r="H2170" s="130"/>
      <c r="I2170" s="130"/>
      <c r="J2170" s="130"/>
      <c r="K2170" s="126"/>
      <c r="L2170" s="126"/>
      <c r="M2170" s="126"/>
      <c r="N2170" s="126"/>
      <c r="O2170" s="128"/>
      <c r="P2170" s="126">
        <v>38</v>
      </c>
      <c r="Q2170" s="126"/>
      <c r="R2170" s="127"/>
      <c r="S2170" s="126"/>
      <c r="T2170" s="126"/>
      <c r="U2170" s="126"/>
      <c r="V2170" s="128"/>
      <c r="W2170" s="126"/>
      <c r="X2170" s="126"/>
      <c r="Y2170" s="127"/>
      <c r="Z2170" s="126"/>
      <c r="AA2170" s="126"/>
      <c r="AB2170" s="126"/>
      <c r="AC2170" s="127"/>
      <c r="AD2170" s="126"/>
      <c r="AE2170" s="126"/>
      <c r="AF2170" s="126"/>
      <c r="AG2170" s="126"/>
      <c r="AH2170" s="128"/>
    </row>
    <row r="2171" spans="6:34" x14ac:dyDescent="0.25">
      <c r="F2171" s="67">
        <f t="shared" si="34"/>
        <v>2165</v>
      </c>
      <c r="G2171" s="131"/>
      <c r="H2171" s="130"/>
      <c r="I2171" s="130"/>
      <c r="J2171" s="130"/>
      <c r="K2171" s="126"/>
      <c r="L2171" s="126"/>
      <c r="M2171" s="126"/>
      <c r="N2171" s="126"/>
      <c r="O2171" s="128"/>
      <c r="P2171" s="126">
        <v>38</v>
      </c>
      <c r="Q2171" s="126"/>
      <c r="R2171" s="127"/>
      <c r="S2171" s="126"/>
      <c r="T2171" s="126"/>
      <c r="U2171" s="126"/>
      <c r="V2171" s="128"/>
      <c r="W2171" s="126"/>
      <c r="X2171" s="126"/>
      <c r="Y2171" s="127"/>
      <c r="Z2171" s="126"/>
      <c r="AA2171" s="126"/>
      <c r="AB2171" s="126"/>
      <c r="AC2171" s="127"/>
      <c r="AD2171" s="126"/>
      <c r="AE2171" s="126"/>
      <c r="AF2171" s="126"/>
      <c r="AG2171" s="126"/>
      <c r="AH2171" s="128"/>
    </row>
    <row r="2172" spans="6:34" x14ac:dyDescent="0.25">
      <c r="F2172" s="67">
        <f t="shared" si="34"/>
        <v>2166</v>
      </c>
      <c r="G2172" s="131"/>
      <c r="H2172" s="130"/>
      <c r="I2172" s="130"/>
      <c r="J2172" s="130"/>
      <c r="K2172" s="126"/>
      <c r="L2172" s="126"/>
      <c r="M2172" s="126"/>
      <c r="N2172" s="126"/>
      <c r="O2172" s="128"/>
      <c r="P2172" s="126">
        <v>38</v>
      </c>
      <c r="Q2172" s="126"/>
      <c r="R2172" s="127"/>
      <c r="S2172" s="126"/>
      <c r="T2172" s="126"/>
      <c r="U2172" s="126"/>
      <c r="V2172" s="128"/>
      <c r="W2172" s="126"/>
      <c r="X2172" s="126"/>
      <c r="Y2172" s="127"/>
      <c r="Z2172" s="126"/>
      <c r="AA2172" s="126"/>
      <c r="AB2172" s="126"/>
      <c r="AC2172" s="127"/>
      <c r="AD2172" s="126"/>
      <c r="AE2172" s="126"/>
      <c r="AF2172" s="126"/>
      <c r="AG2172" s="126"/>
      <c r="AH2172" s="128"/>
    </row>
    <row r="2173" spans="6:34" x14ac:dyDescent="0.25">
      <c r="F2173" s="67">
        <f t="shared" si="34"/>
        <v>2167</v>
      </c>
      <c r="G2173" s="131"/>
      <c r="H2173" s="130"/>
      <c r="I2173" s="130"/>
      <c r="J2173" s="130"/>
      <c r="K2173" s="126"/>
      <c r="L2173" s="126"/>
      <c r="M2173" s="126"/>
      <c r="N2173" s="126"/>
      <c r="O2173" s="128"/>
      <c r="P2173" s="126">
        <v>38</v>
      </c>
      <c r="Q2173" s="126"/>
      <c r="R2173" s="127"/>
      <c r="S2173" s="126"/>
      <c r="T2173" s="126"/>
      <c r="U2173" s="126"/>
      <c r="V2173" s="128"/>
      <c r="W2173" s="126"/>
      <c r="X2173" s="126"/>
      <c r="Y2173" s="127"/>
      <c r="Z2173" s="126"/>
      <c r="AA2173" s="126"/>
      <c r="AB2173" s="126"/>
      <c r="AC2173" s="127"/>
      <c r="AD2173" s="126"/>
      <c r="AE2173" s="126"/>
      <c r="AF2173" s="126"/>
      <c r="AG2173" s="126"/>
      <c r="AH2173" s="128"/>
    </row>
    <row r="2174" spans="6:34" x14ac:dyDescent="0.25">
      <c r="F2174" s="67">
        <f t="shared" si="34"/>
        <v>2168</v>
      </c>
      <c r="G2174" s="131"/>
      <c r="H2174" s="130"/>
      <c r="I2174" s="130"/>
      <c r="J2174" s="130"/>
      <c r="K2174" s="126"/>
      <c r="L2174" s="126"/>
      <c r="M2174" s="126"/>
      <c r="N2174" s="126"/>
      <c r="O2174" s="128"/>
      <c r="P2174" s="126">
        <v>38</v>
      </c>
      <c r="Q2174" s="126"/>
      <c r="R2174" s="127"/>
      <c r="S2174" s="126"/>
      <c r="T2174" s="126"/>
      <c r="U2174" s="126"/>
      <c r="V2174" s="128"/>
      <c r="W2174" s="126"/>
      <c r="X2174" s="126"/>
      <c r="Y2174" s="127"/>
      <c r="Z2174" s="126"/>
      <c r="AA2174" s="126"/>
      <c r="AB2174" s="126"/>
      <c r="AC2174" s="127"/>
      <c r="AD2174" s="126"/>
      <c r="AE2174" s="126"/>
      <c r="AF2174" s="126"/>
      <c r="AG2174" s="126"/>
      <c r="AH2174" s="128"/>
    </row>
    <row r="2175" spans="6:34" x14ac:dyDescent="0.25">
      <c r="F2175" s="67">
        <f t="shared" si="34"/>
        <v>2169</v>
      </c>
      <c r="G2175" s="131"/>
      <c r="H2175" s="130"/>
      <c r="I2175" s="130"/>
      <c r="J2175" s="130"/>
      <c r="K2175" s="126"/>
      <c r="L2175" s="126"/>
      <c r="M2175" s="126"/>
      <c r="N2175" s="126"/>
      <c r="O2175" s="128"/>
      <c r="P2175" s="126">
        <v>38</v>
      </c>
      <c r="Q2175" s="126"/>
      <c r="R2175" s="127"/>
      <c r="S2175" s="126"/>
      <c r="T2175" s="126"/>
      <c r="U2175" s="126"/>
      <c r="V2175" s="128"/>
      <c r="W2175" s="126"/>
      <c r="X2175" s="126"/>
      <c r="Y2175" s="127"/>
      <c r="Z2175" s="126"/>
      <c r="AA2175" s="126"/>
      <c r="AB2175" s="126"/>
      <c r="AC2175" s="127"/>
      <c r="AD2175" s="126"/>
      <c r="AE2175" s="126"/>
      <c r="AF2175" s="126"/>
      <c r="AG2175" s="126"/>
      <c r="AH2175" s="128"/>
    </row>
    <row r="2176" spans="6:34" x14ac:dyDescent="0.25">
      <c r="F2176" s="67">
        <f t="shared" si="34"/>
        <v>2170</v>
      </c>
      <c r="G2176" s="131"/>
      <c r="H2176" s="130"/>
      <c r="I2176" s="130"/>
      <c r="J2176" s="130"/>
      <c r="K2176" s="126"/>
      <c r="L2176" s="126"/>
      <c r="M2176" s="126"/>
      <c r="N2176" s="126"/>
      <c r="O2176" s="128"/>
      <c r="P2176" s="126">
        <v>38</v>
      </c>
      <c r="Q2176" s="126"/>
      <c r="R2176" s="127"/>
      <c r="S2176" s="126"/>
      <c r="T2176" s="126"/>
      <c r="U2176" s="126"/>
      <c r="V2176" s="128"/>
      <c r="W2176" s="126"/>
      <c r="X2176" s="126"/>
      <c r="Y2176" s="127"/>
      <c r="Z2176" s="126"/>
      <c r="AA2176" s="126"/>
      <c r="AB2176" s="126"/>
      <c r="AC2176" s="127"/>
      <c r="AD2176" s="126"/>
      <c r="AE2176" s="126"/>
      <c r="AF2176" s="126"/>
      <c r="AG2176" s="126"/>
      <c r="AH2176" s="128"/>
    </row>
    <row r="2177" spans="6:34" x14ac:dyDescent="0.25">
      <c r="F2177" s="67">
        <f t="shared" si="34"/>
        <v>2171</v>
      </c>
      <c r="G2177" s="131"/>
      <c r="H2177" s="130"/>
      <c r="I2177" s="130"/>
      <c r="J2177" s="130"/>
      <c r="K2177" s="126"/>
      <c r="L2177" s="126"/>
      <c r="M2177" s="126"/>
      <c r="N2177" s="126"/>
      <c r="O2177" s="128"/>
      <c r="P2177" s="126">
        <v>37</v>
      </c>
      <c r="Q2177" s="126"/>
      <c r="R2177" s="127"/>
      <c r="S2177" s="126"/>
      <c r="T2177" s="126"/>
      <c r="U2177" s="126"/>
      <c r="V2177" s="128"/>
      <c r="W2177" s="126"/>
      <c r="X2177" s="126"/>
      <c r="Y2177" s="127"/>
      <c r="Z2177" s="126"/>
      <c r="AA2177" s="126"/>
      <c r="AB2177" s="126"/>
      <c r="AC2177" s="127"/>
      <c r="AD2177" s="126"/>
      <c r="AE2177" s="126"/>
      <c r="AF2177" s="126"/>
      <c r="AG2177" s="126"/>
      <c r="AH2177" s="128"/>
    </row>
    <row r="2178" spans="6:34" x14ac:dyDescent="0.25">
      <c r="F2178" s="67">
        <f t="shared" si="34"/>
        <v>2172</v>
      </c>
      <c r="G2178" s="131"/>
      <c r="H2178" s="130"/>
      <c r="I2178" s="130"/>
      <c r="J2178" s="130"/>
      <c r="K2178" s="126"/>
      <c r="L2178" s="126"/>
      <c r="M2178" s="126"/>
      <c r="N2178" s="126"/>
      <c r="O2178" s="128"/>
      <c r="P2178" s="126">
        <v>37</v>
      </c>
      <c r="Q2178" s="126"/>
      <c r="R2178" s="127"/>
      <c r="S2178" s="126"/>
      <c r="T2178" s="126"/>
      <c r="U2178" s="126"/>
      <c r="V2178" s="128"/>
      <c r="W2178" s="126"/>
      <c r="X2178" s="126"/>
      <c r="Y2178" s="127"/>
      <c r="Z2178" s="126"/>
      <c r="AA2178" s="126"/>
      <c r="AB2178" s="126"/>
      <c r="AC2178" s="127"/>
      <c r="AD2178" s="126"/>
      <c r="AE2178" s="126"/>
      <c r="AF2178" s="126"/>
      <c r="AG2178" s="126"/>
      <c r="AH2178" s="128"/>
    </row>
    <row r="2179" spans="6:34" x14ac:dyDescent="0.25">
      <c r="F2179" s="67">
        <f t="shared" si="34"/>
        <v>2173</v>
      </c>
      <c r="G2179" s="131"/>
      <c r="H2179" s="130"/>
      <c r="I2179" s="130"/>
      <c r="J2179" s="130"/>
      <c r="K2179" s="126"/>
      <c r="L2179" s="126"/>
      <c r="M2179" s="126"/>
      <c r="N2179" s="126"/>
      <c r="O2179" s="128"/>
      <c r="P2179" s="126">
        <v>37</v>
      </c>
      <c r="Q2179" s="126"/>
      <c r="R2179" s="127"/>
      <c r="S2179" s="126"/>
      <c r="T2179" s="126"/>
      <c r="U2179" s="126"/>
      <c r="V2179" s="128"/>
      <c r="W2179" s="126"/>
      <c r="X2179" s="126"/>
      <c r="Y2179" s="127"/>
      <c r="Z2179" s="126"/>
      <c r="AA2179" s="126"/>
      <c r="AB2179" s="126"/>
      <c r="AC2179" s="127"/>
      <c r="AD2179" s="126"/>
      <c r="AE2179" s="126"/>
      <c r="AF2179" s="126"/>
      <c r="AG2179" s="126"/>
      <c r="AH2179" s="128"/>
    </row>
    <row r="2180" spans="6:34" x14ac:dyDescent="0.25">
      <c r="F2180" s="67">
        <f t="shared" si="34"/>
        <v>2174</v>
      </c>
      <c r="G2180" s="131"/>
      <c r="H2180" s="130"/>
      <c r="I2180" s="130"/>
      <c r="J2180" s="130"/>
      <c r="K2180" s="126"/>
      <c r="L2180" s="126"/>
      <c r="M2180" s="126"/>
      <c r="N2180" s="126"/>
      <c r="O2180" s="128"/>
      <c r="P2180" s="126">
        <v>37</v>
      </c>
      <c r="Q2180" s="126"/>
      <c r="R2180" s="127"/>
      <c r="S2180" s="126"/>
      <c r="T2180" s="126"/>
      <c r="U2180" s="126"/>
      <c r="V2180" s="128"/>
      <c r="W2180" s="126"/>
      <c r="X2180" s="126"/>
      <c r="Y2180" s="127"/>
      <c r="Z2180" s="126"/>
      <c r="AA2180" s="126"/>
      <c r="AB2180" s="126"/>
      <c r="AC2180" s="127"/>
      <c r="AD2180" s="126"/>
      <c r="AE2180" s="126"/>
      <c r="AF2180" s="126"/>
      <c r="AG2180" s="126"/>
      <c r="AH2180" s="128"/>
    </row>
    <row r="2181" spans="6:34" x14ac:dyDescent="0.25">
      <c r="F2181" s="67">
        <f t="shared" si="34"/>
        <v>2175</v>
      </c>
      <c r="G2181" s="131"/>
      <c r="H2181" s="130"/>
      <c r="I2181" s="130"/>
      <c r="J2181" s="130"/>
      <c r="K2181" s="126"/>
      <c r="L2181" s="126"/>
      <c r="M2181" s="126"/>
      <c r="N2181" s="126"/>
      <c r="O2181" s="128"/>
      <c r="P2181" s="126">
        <v>37</v>
      </c>
      <c r="Q2181" s="126"/>
      <c r="R2181" s="127"/>
      <c r="S2181" s="126"/>
      <c r="T2181" s="126"/>
      <c r="U2181" s="126"/>
      <c r="V2181" s="128"/>
      <c r="W2181" s="126"/>
      <c r="X2181" s="126"/>
      <c r="Y2181" s="127"/>
      <c r="Z2181" s="126"/>
      <c r="AA2181" s="126"/>
      <c r="AB2181" s="126"/>
      <c r="AC2181" s="127"/>
      <c r="AD2181" s="126"/>
      <c r="AE2181" s="126"/>
      <c r="AF2181" s="126"/>
      <c r="AG2181" s="126"/>
      <c r="AH2181" s="128"/>
    </row>
    <row r="2182" spans="6:34" x14ac:dyDescent="0.25">
      <c r="F2182" s="67">
        <f t="shared" si="34"/>
        <v>2176</v>
      </c>
      <c r="G2182" s="131"/>
      <c r="H2182" s="130"/>
      <c r="I2182" s="130"/>
      <c r="J2182" s="130"/>
      <c r="K2182" s="126"/>
      <c r="L2182" s="126"/>
      <c r="M2182" s="126"/>
      <c r="N2182" s="126"/>
      <c r="O2182" s="128"/>
      <c r="P2182" s="126">
        <v>37</v>
      </c>
      <c r="Q2182" s="126"/>
      <c r="R2182" s="127"/>
      <c r="S2182" s="126"/>
      <c r="T2182" s="126"/>
      <c r="U2182" s="126"/>
      <c r="V2182" s="128"/>
      <c r="W2182" s="126"/>
      <c r="X2182" s="126"/>
      <c r="Y2182" s="127"/>
      <c r="Z2182" s="126"/>
      <c r="AA2182" s="126"/>
      <c r="AB2182" s="126"/>
      <c r="AC2182" s="127"/>
      <c r="AD2182" s="126"/>
      <c r="AE2182" s="126"/>
      <c r="AF2182" s="126"/>
      <c r="AG2182" s="126"/>
      <c r="AH2182" s="128"/>
    </row>
    <row r="2183" spans="6:34" x14ac:dyDescent="0.25">
      <c r="F2183" s="67">
        <f t="shared" si="34"/>
        <v>2177</v>
      </c>
      <c r="G2183" s="131"/>
      <c r="H2183" s="130"/>
      <c r="I2183" s="130"/>
      <c r="J2183" s="130"/>
      <c r="K2183" s="126"/>
      <c r="L2183" s="126"/>
      <c r="M2183" s="126"/>
      <c r="N2183" s="126"/>
      <c r="O2183" s="128"/>
      <c r="P2183" s="126">
        <v>37</v>
      </c>
      <c r="Q2183" s="126"/>
      <c r="R2183" s="127"/>
      <c r="S2183" s="126"/>
      <c r="T2183" s="126"/>
      <c r="U2183" s="126"/>
      <c r="V2183" s="128"/>
      <c r="W2183" s="126"/>
      <c r="X2183" s="126"/>
      <c r="Y2183" s="127"/>
      <c r="Z2183" s="126"/>
      <c r="AA2183" s="126"/>
      <c r="AB2183" s="126"/>
      <c r="AC2183" s="127"/>
      <c r="AD2183" s="126"/>
      <c r="AE2183" s="126"/>
      <c r="AF2183" s="126"/>
      <c r="AG2183" s="126"/>
      <c r="AH2183" s="128"/>
    </row>
    <row r="2184" spans="6:34" x14ac:dyDescent="0.25">
      <c r="F2184" s="67">
        <f t="shared" si="34"/>
        <v>2178</v>
      </c>
      <c r="G2184" s="131"/>
      <c r="H2184" s="130"/>
      <c r="I2184" s="130"/>
      <c r="J2184" s="130"/>
      <c r="K2184" s="126"/>
      <c r="L2184" s="126"/>
      <c r="M2184" s="126"/>
      <c r="N2184" s="126"/>
      <c r="O2184" s="128"/>
      <c r="P2184" s="126">
        <v>37</v>
      </c>
      <c r="Q2184" s="126"/>
      <c r="R2184" s="127"/>
      <c r="S2184" s="126"/>
      <c r="T2184" s="126"/>
      <c r="U2184" s="126"/>
      <c r="V2184" s="128"/>
      <c r="W2184" s="126"/>
      <c r="X2184" s="126"/>
      <c r="Y2184" s="127"/>
      <c r="Z2184" s="126"/>
      <c r="AA2184" s="126"/>
      <c r="AB2184" s="126"/>
      <c r="AC2184" s="127"/>
      <c r="AD2184" s="126"/>
      <c r="AE2184" s="126"/>
      <c r="AF2184" s="126"/>
      <c r="AG2184" s="126"/>
      <c r="AH2184" s="128"/>
    </row>
    <row r="2185" spans="6:34" x14ac:dyDescent="0.25">
      <c r="F2185" s="67">
        <f t="shared" si="34"/>
        <v>2179</v>
      </c>
      <c r="G2185" s="131"/>
      <c r="H2185" s="130"/>
      <c r="I2185" s="130"/>
      <c r="J2185" s="130"/>
      <c r="K2185" s="126"/>
      <c r="L2185" s="126"/>
      <c r="M2185" s="126"/>
      <c r="N2185" s="126"/>
      <c r="O2185" s="128"/>
      <c r="P2185" s="126">
        <v>36</v>
      </c>
      <c r="Q2185" s="126"/>
      <c r="R2185" s="127"/>
      <c r="S2185" s="126"/>
      <c r="T2185" s="126"/>
      <c r="U2185" s="126"/>
      <c r="V2185" s="128"/>
      <c r="W2185" s="126"/>
      <c r="X2185" s="126"/>
      <c r="Y2185" s="127"/>
      <c r="Z2185" s="126"/>
      <c r="AA2185" s="126"/>
      <c r="AB2185" s="126"/>
      <c r="AC2185" s="127"/>
      <c r="AD2185" s="126"/>
      <c r="AE2185" s="126"/>
      <c r="AF2185" s="126"/>
      <c r="AG2185" s="126"/>
      <c r="AH2185" s="128"/>
    </row>
    <row r="2186" spans="6:34" x14ac:dyDescent="0.25">
      <c r="F2186" s="67">
        <f t="shared" si="34"/>
        <v>2180</v>
      </c>
      <c r="G2186" s="131"/>
      <c r="H2186" s="130"/>
      <c r="I2186" s="130"/>
      <c r="J2186" s="130"/>
      <c r="K2186" s="126"/>
      <c r="L2186" s="126"/>
      <c r="M2186" s="126"/>
      <c r="N2186" s="126"/>
      <c r="O2186" s="128"/>
      <c r="P2186" s="126">
        <v>36</v>
      </c>
      <c r="Q2186" s="126"/>
      <c r="R2186" s="127"/>
      <c r="S2186" s="126"/>
      <c r="T2186" s="126"/>
      <c r="U2186" s="126"/>
      <c r="V2186" s="128"/>
      <c r="W2186" s="126"/>
      <c r="X2186" s="126"/>
      <c r="Y2186" s="127"/>
      <c r="Z2186" s="126"/>
      <c r="AA2186" s="126"/>
      <c r="AB2186" s="126"/>
      <c r="AC2186" s="127"/>
      <c r="AD2186" s="126"/>
      <c r="AE2186" s="126"/>
      <c r="AF2186" s="126"/>
      <c r="AG2186" s="126"/>
      <c r="AH2186" s="128"/>
    </row>
    <row r="2187" spans="6:34" x14ac:dyDescent="0.25">
      <c r="F2187" s="67">
        <f t="shared" si="34"/>
        <v>2181</v>
      </c>
      <c r="G2187" s="131"/>
      <c r="H2187" s="130"/>
      <c r="I2187" s="130"/>
      <c r="J2187" s="130"/>
      <c r="K2187" s="126"/>
      <c r="L2187" s="126"/>
      <c r="M2187" s="126"/>
      <c r="N2187" s="126"/>
      <c r="O2187" s="128"/>
      <c r="P2187" s="126">
        <v>36</v>
      </c>
      <c r="Q2187" s="126"/>
      <c r="R2187" s="127"/>
      <c r="S2187" s="126"/>
      <c r="T2187" s="126"/>
      <c r="U2187" s="126"/>
      <c r="V2187" s="128"/>
      <c r="W2187" s="126"/>
      <c r="X2187" s="126"/>
      <c r="Y2187" s="127"/>
      <c r="Z2187" s="126"/>
      <c r="AA2187" s="126"/>
      <c r="AB2187" s="126"/>
      <c r="AC2187" s="127"/>
      <c r="AD2187" s="126"/>
      <c r="AE2187" s="126"/>
      <c r="AF2187" s="126"/>
      <c r="AG2187" s="126"/>
      <c r="AH2187" s="128"/>
    </row>
    <row r="2188" spans="6:34" x14ac:dyDescent="0.25">
      <c r="F2188" s="67">
        <f t="shared" si="34"/>
        <v>2182</v>
      </c>
      <c r="G2188" s="131"/>
      <c r="H2188" s="130"/>
      <c r="I2188" s="130"/>
      <c r="J2188" s="130"/>
      <c r="K2188" s="126"/>
      <c r="L2188" s="126"/>
      <c r="M2188" s="126"/>
      <c r="N2188" s="126"/>
      <c r="O2188" s="128"/>
      <c r="P2188" s="126">
        <v>36</v>
      </c>
      <c r="Q2188" s="126"/>
      <c r="R2188" s="127"/>
      <c r="S2188" s="126"/>
      <c r="T2188" s="126"/>
      <c r="U2188" s="126"/>
      <c r="V2188" s="128"/>
      <c r="W2188" s="126"/>
      <c r="X2188" s="126"/>
      <c r="Y2188" s="127"/>
      <c r="Z2188" s="126"/>
      <c r="AA2188" s="126"/>
      <c r="AB2188" s="126"/>
      <c r="AC2188" s="127"/>
      <c r="AD2188" s="126"/>
      <c r="AE2188" s="126"/>
      <c r="AF2188" s="126"/>
      <c r="AG2188" s="126"/>
      <c r="AH2188" s="128"/>
    </row>
    <row r="2189" spans="6:34" x14ac:dyDescent="0.25">
      <c r="F2189" s="67">
        <f t="shared" si="34"/>
        <v>2183</v>
      </c>
      <c r="G2189" s="131"/>
      <c r="H2189" s="130"/>
      <c r="I2189" s="130"/>
      <c r="J2189" s="130"/>
      <c r="K2189" s="126"/>
      <c r="L2189" s="126"/>
      <c r="M2189" s="126"/>
      <c r="N2189" s="126"/>
      <c r="O2189" s="128"/>
      <c r="P2189" s="126">
        <v>36</v>
      </c>
      <c r="Q2189" s="126"/>
      <c r="R2189" s="127"/>
      <c r="S2189" s="126"/>
      <c r="T2189" s="126"/>
      <c r="U2189" s="126"/>
      <c r="V2189" s="128"/>
      <c r="W2189" s="126"/>
      <c r="X2189" s="126"/>
      <c r="Y2189" s="127"/>
      <c r="Z2189" s="126"/>
      <c r="AA2189" s="126"/>
      <c r="AB2189" s="126"/>
      <c r="AC2189" s="127"/>
      <c r="AD2189" s="126"/>
      <c r="AE2189" s="126"/>
      <c r="AF2189" s="126"/>
      <c r="AG2189" s="126"/>
      <c r="AH2189" s="128"/>
    </row>
    <row r="2190" spans="6:34" x14ac:dyDescent="0.25">
      <c r="F2190" s="67">
        <f t="shared" si="34"/>
        <v>2184</v>
      </c>
      <c r="G2190" s="131"/>
      <c r="H2190" s="130"/>
      <c r="I2190" s="130"/>
      <c r="J2190" s="130"/>
      <c r="K2190" s="126"/>
      <c r="L2190" s="126"/>
      <c r="M2190" s="126"/>
      <c r="N2190" s="126"/>
      <c r="O2190" s="128"/>
      <c r="P2190" s="126">
        <v>36</v>
      </c>
      <c r="Q2190" s="126"/>
      <c r="R2190" s="127"/>
      <c r="S2190" s="126"/>
      <c r="T2190" s="126"/>
      <c r="U2190" s="126"/>
      <c r="V2190" s="128"/>
      <c r="W2190" s="126"/>
      <c r="X2190" s="126"/>
      <c r="Y2190" s="127"/>
      <c r="Z2190" s="126"/>
      <c r="AA2190" s="126"/>
      <c r="AB2190" s="126"/>
      <c r="AC2190" s="127"/>
      <c r="AD2190" s="126"/>
      <c r="AE2190" s="126"/>
      <c r="AF2190" s="126"/>
      <c r="AG2190" s="126"/>
      <c r="AH2190" s="128"/>
    </row>
    <row r="2191" spans="6:34" x14ac:dyDescent="0.25">
      <c r="F2191" s="67">
        <f t="shared" si="34"/>
        <v>2185</v>
      </c>
      <c r="G2191" s="131"/>
      <c r="H2191" s="130"/>
      <c r="I2191" s="130"/>
      <c r="J2191" s="130"/>
      <c r="K2191" s="126"/>
      <c r="L2191" s="126"/>
      <c r="M2191" s="126"/>
      <c r="N2191" s="126"/>
      <c r="O2191" s="128"/>
      <c r="P2191" s="126">
        <v>36</v>
      </c>
      <c r="Q2191" s="126"/>
      <c r="R2191" s="127"/>
      <c r="S2191" s="126"/>
      <c r="T2191" s="126"/>
      <c r="U2191" s="126"/>
      <c r="V2191" s="128"/>
      <c r="W2191" s="126"/>
      <c r="X2191" s="126"/>
      <c r="Y2191" s="127"/>
      <c r="Z2191" s="126"/>
      <c r="AA2191" s="126"/>
      <c r="AB2191" s="126"/>
      <c r="AC2191" s="127"/>
      <c r="AD2191" s="126"/>
      <c r="AE2191" s="126"/>
      <c r="AF2191" s="126"/>
      <c r="AG2191" s="126"/>
      <c r="AH2191" s="128"/>
    </row>
    <row r="2192" spans="6:34" x14ac:dyDescent="0.25">
      <c r="F2192" s="67">
        <f t="shared" si="34"/>
        <v>2186</v>
      </c>
      <c r="G2192" s="131"/>
      <c r="H2192" s="130"/>
      <c r="I2192" s="130"/>
      <c r="J2192" s="130"/>
      <c r="K2192" s="126"/>
      <c r="L2192" s="126"/>
      <c r="M2192" s="126"/>
      <c r="N2192" s="126"/>
      <c r="O2192" s="128"/>
      <c r="P2192" s="126">
        <v>36</v>
      </c>
      <c r="Q2192" s="126"/>
      <c r="R2192" s="127"/>
      <c r="S2192" s="126"/>
      <c r="T2192" s="126"/>
      <c r="U2192" s="126"/>
      <c r="V2192" s="128"/>
      <c r="W2192" s="126"/>
      <c r="X2192" s="126"/>
      <c r="Y2192" s="127"/>
      <c r="Z2192" s="126"/>
      <c r="AA2192" s="126"/>
      <c r="AB2192" s="126"/>
      <c r="AC2192" s="127"/>
      <c r="AD2192" s="126"/>
      <c r="AE2192" s="126"/>
      <c r="AF2192" s="126"/>
      <c r="AG2192" s="126"/>
      <c r="AH2192" s="128"/>
    </row>
    <row r="2193" spans="6:34" x14ac:dyDescent="0.25">
      <c r="F2193" s="67">
        <f t="shared" si="34"/>
        <v>2187</v>
      </c>
      <c r="G2193" s="131"/>
      <c r="H2193" s="130"/>
      <c r="I2193" s="130"/>
      <c r="J2193" s="130"/>
      <c r="K2193" s="126"/>
      <c r="L2193" s="126"/>
      <c r="M2193" s="126"/>
      <c r="N2193" s="126"/>
      <c r="O2193" s="128"/>
      <c r="P2193" s="126">
        <v>36</v>
      </c>
      <c r="Q2193" s="126"/>
      <c r="R2193" s="127"/>
      <c r="S2193" s="126"/>
      <c r="T2193" s="126"/>
      <c r="U2193" s="126"/>
      <c r="V2193" s="128"/>
      <c r="W2193" s="126"/>
      <c r="X2193" s="126"/>
      <c r="Y2193" s="127"/>
      <c r="Z2193" s="126"/>
      <c r="AA2193" s="126"/>
      <c r="AB2193" s="126"/>
      <c r="AC2193" s="127"/>
      <c r="AD2193" s="126"/>
      <c r="AE2193" s="126"/>
      <c r="AF2193" s="126"/>
      <c r="AG2193" s="126"/>
      <c r="AH2193" s="128"/>
    </row>
    <row r="2194" spans="6:34" x14ac:dyDescent="0.25">
      <c r="F2194" s="67">
        <f t="shared" si="34"/>
        <v>2188</v>
      </c>
      <c r="G2194" s="131"/>
      <c r="H2194" s="130"/>
      <c r="I2194" s="130"/>
      <c r="J2194" s="130"/>
      <c r="K2194" s="126"/>
      <c r="L2194" s="126"/>
      <c r="M2194" s="126"/>
      <c r="N2194" s="126"/>
      <c r="O2194" s="128"/>
      <c r="P2194" s="126">
        <v>36</v>
      </c>
      <c r="Q2194" s="126"/>
      <c r="R2194" s="127"/>
      <c r="S2194" s="126"/>
      <c r="T2194" s="126"/>
      <c r="U2194" s="126"/>
      <c r="V2194" s="128"/>
      <c r="W2194" s="126"/>
      <c r="X2194" s="126"/>
      <c r="Y2194" s="127"/>
      <c r="Z2194" s="126"/>
      <c r="AA2194" s="126"/>
      <c r="AB2194" s="126"/>
      <c r="AC2194" s="127"/>
      <c r="AD2194" s="126"/>
      <c r="AE2194" s="126"/>
      <c r="AF2194" s="126"/>
      <c r="AG2194" s="126"/>
      <c r="AH2194" s="128"/>
    </row>
    <row r="2195" spans="6:34" x14ac:dyDescent="0.25">
      <c r="F2195" s="67">
        <f t="shared" si="34"/>
        <v>2189</v>
      </c>
      <c r="G2195" s="131"/>
      <c r="H2195" s="130"/>
      <c r="I2195" s="130"/>
      <c r="J2195" s="130"/>
      <c r="K2195" s="126"/>
      <c r="L2195" s="126"/>
      <c r="M2195" s="126"/>
      <c r="N2195" s="126"/>
      <c r="O2195" s="128"/>
      <c r="P2195" s="126">
        <v>36</v>
      </c>
      <c r="Q2195" s="126"/>
      <c r="R2195" s="127"/>
      <c r="S2195" s="126"/>
      <c r="T2195" s="126"/>
      <c r="U2195" s="126"/>
      <c r="V2195" s="128"/>
      <c r="W2195" s="126"/>
      <c r="X2195" s="126"/>
      <c r="Y2195" s="127"/>
      <c r="Z2195" s="126"/>
      <c r="AA2195" s="126"/>
      <c r="AB2195" s="126"/>
      <c r="AC2195" s="127"/>
      <c r="AD2195" s="126"/>
      <c r="AE2195" s="126"/>
      <c r="AF2195" s="126"/>
      <c r="AG2195" s="126"/>
      <c r="AH2195" s="128"/>
    </row>
    <row r="2196" spans="6:34" x14ac:dyDescent="0.25">
      <c r="F2196" s="67">
        <f t="shared" si="34"/>
        <v>2190</v>
      </c>
      <c r="G2196" s="131"/>
      <c r="H2196" s="130"/>
      <c r="I2196" s="130"/>
      <c r="J2196" s="130"/>
      <c r="K2196" s="126"/>
      <c r="L2196" s="126"/>
      <c r="M2196" s="126"/>
      <c r="N2196" s="126"/>
      <c r="O2196" s="128"/>
      <c r="P2196" s="126">
        <v>35</v>
      </c>
      <c r="Q2196" s="126"/>
      <c r="R2196" s="127"/>
      <c r="S2196" s="126"/>
      <c r="T2196" s="126"/>
      <c r="U2196" s="126"/>
      <c r="V2196" s="128"/>
      <c r="W2196" s="126"/>
      <c r="X2196" s="126"/>
      <c r="Y2196" s="127"/>
      <c r="Z2196" s="126"/>
      <c r="AA2196" s="126"/>
      <c r="AB2196" s="126"/>
      <c r="AC2196" s="127"/>
      <c r="AD2196" s="126"/>
      <c r="AE2196" s="126"/>
      <c r="AF2196" s="126"/>
      <c r="AG2196" s="126"/>
      <c r="AH2196" s="128"/>
    </row>
    <row r="2197" spans="6:34" x14ac:dyDescent="0.25">
      <c r="F2197" s="67">
        <f t="shared" si="34"/>
        <v>2191</v>
      </c>
      <c r="G2197" s="131"/>
      <c r="H2197" s="130"/>
      <c r="I2197" s="130"/>
      <c r="J2197" s="130"/>
      <c r="K2197" s="126"/>
      <c r="L2197" s="126"/>
      <c r="M2197" s="126"/>
      <c r="N2197" s="126"/>
      <c r="O2197" s="128"/>
      <c r="P2197" s="126">
        <v>35</v>
      </c>
      <c r="Q2197" s="126"/>
      <c r="R2197" s="127"/>
      <c r="S2197" s="126"/>
      <c r="T2197" s="126"/>
      <c r="U2197" s="126"/>
      <c r="V2197" s="128"/>
      <c r="W2197" s="126"/>
      <c r="X2197" s="126"/>
      <c r="Y2197" s="127"/>
      <c r="Z2197" s="126"/>
      <c r="AA2197" s="126"/>
      <c r="AB2197" s="126"/>
      <c r="AC2197" s="127"/>
      <c r="AD2197" s="126"/>
      <c r="AE2197" s="126"/>
      <c r="AF2197" s="126"/>
      <c r="AG2197" s="126"/>
      <c r="AH2197" s="128"/>
    </row>
    <row r="2198" spans="6:34" x14ac:dyDescent="0.25">
      <c r="F2198" s="67">
        <f t="shared" si="34"/>
        <v>2192</v>
      </c>
      <c r="G2198" s="131"/>
      <c r="H2198" s="130"/>
      <c r="I2198" s="130"/>
      <c r="J2198" s="130"/>
      <c r="K2198" s="126"/>
      <c r="L2198" s="126"/>
      <c r="M2198" s="126"/>
      <c r="N2198" s="126"/>
      <c r="O2198" s="128"/>
      <c r="P2198" s="126">
        <v>35</v>
      </c>
      <c r="Q2198" s="126"/>
      <c r="R2198" s="127"/>
      <c r="S2198" s="126"/>
      <c r="T2198" s="126"/>
      <c r="U2198" s="126"/>
      <c r="V2198" s="128"/>
      <c r="W2198" s="126"/>
      <c r="X2198" s="126"/>
      <c r="Y2198" s="127"/>
      <c r="Z2198" s="126"/>
      <c r="AA2198" s="126"/>
      <c r="AB2198" s="126"/>
      <c r="AC2198" s="127"/>
      <c r="AD2198" s="126"/>
      <c r="AE2198" s="126"/>
      <c r="AF2198" s="126"/>
      <c r="AG2198" s="126"/>
      <c r="AH2198" s="128"/>
    </row>
    <row r="2199" spans="6:34" x14ac:dyDescent="0.25">
      <c r="F2199" s="67">
        <f t="shared" si="34"/>
        <v>2193</v>
      </c>
      <c r="G2199" s="131"/>
      <c r="H2199" s="130"/>
      <c r="I2199" s="130"/>
      <c r="J2199" s="130"/>
      <c r="K2199" s="126"/>
      <c r="L2199" s="126"/>
      <c r="M2199" s="126"/>
      <c r="N2199" s="126"/>
      <c r="O2199" s="128"/>
      <c r="P2199" s="126">
        <v>35</v>
      </c>
      <c r="Q2199" s="126"/>
      <c r="R2199" s="127"/>
      <c r="S2199" s="126"/>
      <c r="T2199" s="126"/>
      <c r="U2199" s="126"/>
      <c r="V2199" s="128"/>
      <c r="W2199" s="126"/>
      <c r="X2199" s="126"/>
      <c r="Y2199" s="127"/>
      <c r="Z2199" s="126"/>
      <c r="AA2199" s="126"/>
      <c r="AB2199" s="126"/>
      <c r="AC2199" s="127"/>
      <c r="AD2199" s="126"/>
      <c r="AE2199" s="126"/>
      <c r="AF2199" s="126"/>
      <c r="AG2199" s="126"/>
      <c r="AH2199" s="128"/>
    </row>
    <row r="2200" spans="6:34" x14ac:dyDescent="0.25">
      <c r="F2200" s="67">
        <f t="shared" si="34"/>
        <v>2194</v>
      </c>
      <c r="G2200" s="131"/>
      <c r="H2200" s="130"/>
      <c r="I2200" s="130"/>
      <c r="J2200" s="130"/>
      <c r="K2200" s="126"/>
      <c r="L2200" s="126"/>
      <c r="M2200" s="126"/>
      <c r="N2200" s="126"/>
      <c r="O2200" s="128"/>
      <c r="P2200" s="126">
        <v>35</v>
      </c>
      <c r="Q2200" s="126"/>
      <c r="R2200" s="127"/>
      <c r="S2200" s="126"/>
      <c r="T2200" s="126"/>
      <c r="U2200" s="126"/>
      <c r="V2200" s="128"/>
      <c r="W2200" s="126"/>
      <c r="X2200" s="126"/>
      <c r="Y2200" s="127"/>
      <c r="Z2200" s="126"/>
      <c r="AA2200" s="126"/>
      <c r="AB2200" s="126"/>
      <c r="AC2200" s="127"/>
      <c r="AD2200" s="126"/>
      <c r="AE2200" s="126"/>
      <c r="AF2200" s="126"/>
      <c r="AG2200" s="126"/>
      <c r="AH2200" s="128"/>
    </row>
    <row r="2201" spans="6:34" x14ac:dyDescent="0.25">
      <c r="F2201" s="67">
        <f t="shared" si="34"/>
        <v>2195</v>
      </c>
      <c r="G2201" s="131"/>
      <c r="H2201" s="130"/>
      <c r="I2201" s="130"/>
      <c r="J2201" s="130"/>
      <c r="K2201" s="126"/>
      <c r="L2201" s="126"/>
      <c r="M2201" s="126"/>
      <c r="N2201" s="126"/>
      <c r="O2201" s="128"/>
      <c r="P2201" s="126">
        <v>35</v>
      </c>
      <c r="Q2201" s="126"/>
      <c r="R2201" s="127"/>
      <c r="S2201" s="126"/>
      <c r="T2201" s="126"/>
      <c r="U2201" s="126"/>
      <c r="V2201" s="128"/>
      <c r="W2201" s="126"/>
      <c r="X2201" s="126"/>
      <c r="Y2201" s="127"/>
      <c r="Z2201" s="126"/>
      <c r="AA2201" s="126"/>
      <c r="AB2201" s="126"/>
      <c r="AC2201" s="127"/>
      <c r="AD2201" s="126"/>
      <c r="AE2201" s="126"/>
      <c r="AF2201" s="126"/>
      <c r="AG2201" s="126"/>
      <c r="AH2201" s="128"/>
    </row>
    <row r="2202" spans="6:34" x14ac:dyDescent="0.25">
      <c r="F2202" s="67">
        <f t="shared" si="34"/>
        <v>2196</v>
      </c>
      <c r="G2202" s="131"/>
      <c r="H2202" s="130"/>
      <c r="I2202" s="130"/>
      <c r="J2202" s="130"/>
      <c r="K2202" s="126"/>
      <c r="L2202" s="126"/>
      <c r="M2202" s="126"/>
      <c r="N2202" s="126"/>
      <c r="O2202" s="128"/>
      <c r="P2202" s="126">
        <v>35</v>
      </c>
      <c r="Q2202" s="126"/>
      <c r="R2202" s="127"/>
      <c r="S2202" s="126"/>
      <c r="T2202" s="126"/>
      <c r="U2202" s="126"/>
      <c r="V2202" s="128"/>
      <c r="W2202" s="126"/>
      <c r="X2202" s="126"/>
      <c r="Y2202" s="127"/>
      <c r="Z2202" s="126"/>
      <c r="AA2202" s="126"/>
      <c r="AB2202" s="126"/>
      <c r="AC2202" s="127"/>
      <c r="AD2202" s="126"/>
      <c r="AE2202" s="126"/>
      <c r="AF2202" s="126"/>
      <c r="AG2202" s="126"/>
      <c r="AH2202" s="128"/>
    </row>
    <row r="2203" spans="6:34" x14ac:dyDescent="0.25">
      <c r="F2203" s="67">
        <f t="shared" si="34"/>
        <v>2197</v>
      </c>
      <c r="G2203" s="131"/>
      <c r="H2203" s="130"/>
      <c r="I2203" s="130"/>
      <c r="J2203" s="130"/>
      <c r="K2203" s="126"/>
      <c r="L2203" s="126"/>
      <c r="M2203" s="126"/>
      <c r="N2203" s="126"/>
      <c r="O2203" s="128"/>
      <c r="P2203" s="126">
        <v>34</v>
      </c>
      <c r="Q2203" s="126"/>
      <c r="R2203" s="127"/>
      <c r="S2203" s="126"/>
      <c r="T2203" s="126"/>
      <c r="U2203" s="126"/>
      <c r="V2203" s="128"/>
      <c r="W2203" s="126"/>
      <c r="X2203" s="126"/>
      <c r="Y2203" s="127"/>
      <c r="Z2203" s="126"/>
      <c r="AA2203" s="126"/>
      <c r="AB2203" s="126"/>
      <c r="AC2203" s="127"/>
      <c r="AD2203" s="126"/>
      <c r="AE2203" s="126"/>
      <c r="AF2203" s="126"/>
      <c r="AG2203" s="126"/>
      <c r="AH2203" s="128"/>
    </row>
    <row r="2204" spans="6:34" x14ac:dyDescent="0.25">
      <c r="F2204" s="67">
        <f t="shared" si="34"/>
        <v>2198</v>
      </c>
      <c r="G2204" s="131"/>
      <c r="H2204" s="130"/>
      <c r="I2204" s="130"/>
      <c r="J2204" s="130"/>
      <c r="K2204" s="126"/>
      <c r="L2204" s="126"/>
      <c r="M2204" s="126"/>
      <c r="N2204" s="126"/>
      <c r="O2204" s="128"/>
      <c r="P2204" s="126">
        <v>34</v>
      </c>
      <c r="Q2204" s="126"/>
      <c r="R2204" s="127"/>
      <c r="S2204" s="126"/>
      <c r="T2204" s="126"/>
      <c r="U2204" s="126"/>
      <c r="V2204" s="128"/>
      <c r="W2204" s="126"/>
      <c r="X2204" s="126"/>
      <c r="Y2204" s="127"/>
      <c r="Z2204" s="126"/>
      <c r="AA2204" s="126"/>
      <c r="AB2204" s="126"/>
      <c r="AC2204" s="127"/>
      <c r="AD2204" s="126"/>
      <c r="AE2204" s="126"/>
      <c r="AF2204" s="126"/>
      <c r="AG2204" s="126"/>
      <c r="AH2204" s="128"/>
    </row>
    <row r="2205" spans="6:34" x14ac:dyDescent="0.25">
      <c r="F2205" s="67">
        <f t="shared" si="34"/>
        <v>2199</v>
      </c>
      <c r="G2205" s="131"/>
      <c r="H2205" s="130"/>
      <c r="I2205" s="130"/>
      <c r="J2205" s="130"/>
      <c r="K2205" s="126"/>
      <c r="L2205" s="126"/>
      <c r="M2205" s="126"/>
      <c r="N2205" s="126"/>
      <c r="O2205" s="128"/>
      <c r="P2205" s="126">
        <v>34</v>
      </c>
      <c r="Q2205" s="126"/>
      <c r="R2205" s="127"/>
      <c r="S2205" s="126"/>
      <c r="T2205" s="126"/>
      <c r="U2205" s="126"/>
      <c r="V2205" s="128"/>
      <c r="W2205" s="126"/>
      <c r="X2205" s="126"/>
      <c r="Y2205" s="127"/>
      <c r="Z2205" s="126"/>
      <c r="AA2205" s="126"/>
      <c r="AB2205" s="126"/>
      <c r="AC2205" s="127"/>
      <c r="AD2205" s="126"/>
      <c r="AE2205" s="126"/>
      <c r="AF2205" s="126"/>
      <c r="AG2205" s="126"/>
      <c r="AH2205" s="128"/>
    </row>
    <row r="2206" spans="6:34" x14ac:dyDescent="0.25">
      <c r="F2206" s="67">
        <f t="shared" si="34"/>
        <v>2200</v>
      </c>
      <c r="G2206" s="131"/>
      <c r="H2206" s="130"/>
      <c r="I2206" s="130"/>
      <c r="J2206" s="130"/>
      <c r="K2206" s="126"/>
      <c r="L2206" s="126"/>
      <c r="M2206" s="126"/>
      <c r="N2206" s="126"/>
      <c r="O2206" s="128"/>
      <c r="P2206" s="126">
        <v>34</v>
      </c>
      <c r="Q2206" s="126"/>
      <c r="R2206" s="127"/>
      <c r="S2206" s="126"/>
      <c r="T2206" s="126"/>
      <c r="U2206" s="126"/>
      <c r="V2206" s="128"/>
      <c r="W2206" s="126"/>
      <c r="X2206" s="126"/>
      <c r="Y2206" s="127"/>
      <c r="Z2206" s="126"/>
      <c r="AA2206" s="126"/>
      <c r="AB2206" s="126"/>
      <c r="AC2206" s="127"/>
      <c r="AD2206" s="126"/>
      <c r="AE2206" s="126"/>
      <c r="AF2206" s="126"/>
      <c r="AG2206" s="126"/>
      <c r="AH2206" s="128"/>
    </row>
    <row r="2207" spans="6:34" x14ac:dyDescent="0.25">
      <c r="F2207" s="67">
        <f t="shared" si="34"/>
        <v>2201</v>
      </c>
      <c r="G2207" s="131"/>
      <c r="H2207" s="130"/>
      <c r="I2207" s="130"/>
      <c r="J2207" s="130"/>
      <c r="K2207" s="126"/>
      <c r="L2207" s="126"/>
      <c r="M2207" s="126"/>
      <c r="N2207" s="126"/>
      <c r="O2207" s="128"/>
      <c r="P2207" s="126">
        <v>33</v>
      </c>
      <c r="Q2207" s="126"/>
      <c r="R2207" s="127"/>
      <c r="S2207" s="126"/>
      <c r="T2207" s="126"/>
      <c r="U2207" s="126"/>
      <c r="V2207" s="128"/>
      <c r="W2207" s="126"/>
      <c r="X2207" s="126"/>
      <c r="Y2207" s="127"/>
      <c r="Z2207" s="126"/>
      <c r="AA2207" s="126"/>
      <c r="AB2207" s="126"/>
      <c r="AC2207" s="127"/>
      <c r="AD2207" s="126"/>
      <c r="AE2207" s="126"/>
      <c r="AF2207" s="126"/>
      <c r="AG2207" s="126"/>
      <c r="AH2207" s="128"/>
    </row>
    <row r="2208" spans="6:34" x14ac:dyDescent="0.25">
      <c r="F2208" s="67">
        <f t="shared" si="34"/>
        <v>2202</v>
      </c>
      <c r="G2208" s="131"/>
      <c r="H2208" s="130"/>
      <c r="I2208" s="130"/>
      <c r="J2208" s="130"/>
      <c r="K2208" s="126"/>
      <c r="L2208" s="126"/>
      <c r="M2208" s="126"/>
      <c r="N2208" s="126"/>
      <c r="O2208" s="128"/>
      <c r="P2208" s="126">
        <v>33</v>
      </c>
      <c r="Q2208" s="126"/>
      <c r="R2208" s="127"/>
      <c r="S2208" s="126"/>
      <c r="T2208" s="126"/>
      <c r="U2208" s="126"/>
      <c r="V2208" s="128"/>
      <c r="W2208" s="126"/>
      <c r="X2208" s="126"/>
      <c r="Y2208" s="127"/>
      <c r="Z2208" s="126"/>
      <c r="AA2208" s="126"/>
      <c r="AB2208" s="126"/>
      <c r="AC2208" s="127"/>
      <c r="AD2208" s="126"/>
      <c r="AE2208" s="126"/>
      <c r="AF2208" s="126"/>
      <c r="AG2208" s="126"/>
      <c r="AH2208" s="128"/>
    </row>
    <row r="2209" spans="6:34" x14ac:dyDescent="0.25">
      <c r="F2209" s="67">
        <f t="shared" si="34"/>
        <v>2203</v>
      </c>
      <c r="G2209" s="131"/>
      <c r="H2209" s="130"/>
      <c r="I2209" s="130"/>
      <c r="J2209" s="130"/>
      <c r="K2209" s="126"/>
      <c r="L2209" s="126"/>
      <c r="M2209" s="126"/>
      <c r="N2209" s="126"/>
      <c r="O2209" s="128"/>
      <c r="P2209" s="126">
        <v>33</v>
      </c>
      <c r="Q2209" s="126"/>
      <c r="R2209" s="127"/>
      <c r="S2209" s="126"/>
      <c r="T2209" s="126"/>
      <c r="U2209" s="126"/>
      <c r="V2209" s="128"/>
      <c r="W2209" s="126"/>
      <c r="X2209" s="126"/>
      <c r="Y2209" s="127"/>
      <c r="Z2209" s="126"/>
      <c r="AA2209" s="126"/>
      <c r="AB2209" s="126"/>
      <c r="AC2209" s="127"/>
      <c r="AD2209" s="126"/>
      <c r="AE2209" s="126"/>
      <c r="AF2209" s="126"/>
      <c r="AG2209" s="126"/>
      <c r="AH2209" s="128"/>
    </row>
    <row r="2210" spans="6:34" x14ac:dyDescent="0.25">
      <c r="F2210" s="67">
        <f t="shared" si="34"/>
        <v>2204</v>
      </c>
      <c r="G2210" s="131"/>
      <c r="H2210" s="130"/>
      <c r="I2210" s="130"/>
      <c r="J2210" s="130"/>
      <c r="K2210" s="126"/>
      <c r="L2210" s="126"/>
      <c r="M2210" s="126"/>
      <c r="N2210" s="126"/>
      <c r="O2210" s="128"/>
      <c r="P2210" s="126">
        <v>33</v>
      </c>
      <c r="Q2210" s="126"/>
      <c r="R2210" s="127"/>
      <c r="S2210" s="126"/>
      <c r="T2210" s="126"/>
      <c r="U2210" s="126"/>
      <c r="V2210" s="128"/>
      <c r="W2210" s="126"/>
      <c r="X2210" s="126"/>
      <c r="Y2210" s="127"/>
      <c r="Z2210" s="126"/>
      <c r="AA2210" s="126"/>
      <c r="AB2210" s="126"/>
      <c r="AC2210" s="127"/>
      <c r="AD2210" s="126"/>
      <c r="AE2210" s="126"/>
      <c r="AF2210" s="126"/>
      <c r="AG2210" s="126"/>
      <c r="AH2210" s="128"/>
    </row>
    <row r="2211" spans="6:34" x14ac:dyDescent="0.25">
      <c r="F2211" s="67">
        <f t="shared" ref="F2211:F2274" si="35">F2210+1</f>
        <v>2205</v>
      </c>
      <c r="G2211" s="131"/>
      <c r="H2211" s="130"/>
      <c r="I2211" s="130"/>
      <c r="J2211" s="130"/>
      <c r="K2211" s="126"/>
      <c r="L2211" s="126"/>
      <c r="M2211" s="126"/>
      <c r="N2211" s="126"/>
      <c r="O2211" s="128"/>
      <c r="P2211" s="126">
        <v>32</v>
      </c>
      <c r="Q2211" s="126"/>
      <c r="R2211" s="127"/>
      <c r="S2211" s="126"/>
      <c r="T2211" s="126"/>
      <c r="U2211" s="126"/>
      <c r="V2211" s="128"/>
      <c r="W2211" s="126"/>
      <c r="X2211" s="126"/>
      <c r="Y2211" s="127"/>
      <c r="Z2211" s="126"/>
      <c r="AA2211" s="126"/>
      <c r="AB2211" s="126"/>
      <c r="AC2211" s="127"/>
      <c r="AD2211" s="126"/>
      <c r="AE2211" s="126"/>
      <c r="AF2211" s="126"/>
      <c r="AG2211" s="126"/>
      <c r="AH2211" s="128"/>
    </row>
    <row r="2212" spans="6:34" x14ac:dyDescent="0.25">
      <c r="F2212" s="67">
        <f t="shared" si="35"/>
        <v>2206</v>
      </c>
      <c r="G2212" s="131"/>
      <c r="H2212" s="130"/>
      <c r="I2212" s="130"/>
      <c r="J2212" s="130"/>
      <c r="K2212" s="126"/>
      <c r="L2212" s="126"/>
      <c r="M2212" s="126"/>
      <c r="N2212" s="126"/>
      <c r="O2212" s="128"/>
      <c r="P2212" s="126">
        <v>32</v>
      </c>
      <c r="Q2212" s="126"/>
      <c r="R2212" s="127"/>
      <c r="S2212" s="126"/>
      <c r="T2212" s="126"/>
      <c r="U2212" s="126"/>
      <c r="V2212" s="128"/>
      <c r="W2212" s="126"/>
      <c r="X2212" s="126"/>
      <c r="Y2212" s="127"/>
      <c r="Z2212" s="126"/>
      <c r="AA2212" s="126"/>
      <c r="AB2212" s="126"/>
      <c r="AC2212" s="127"/>
      <c r="AD2212" s="126"/>
      <c r="AE2212" s="126"/>
      <c r="AF2212" s="126"/>
      <c r="AG2212" s="126"/>
      <c r="AH2212" s="128"/>
    </row>
    <row r="2213" spans="6:34" x14ac:dyDescent="0.25">
      <c r="F2213" s="67">
        <f t="shared" si="35"/>
        <v>2207</v>
      </c>
      <c r="G2213" s="131"/>
      <c r="H2213" s="130"/>
      <c r="I2213" s="130"/>
      <c r="J2213" s="130"/>
      <c r="K2213" s="126"/>
      <c r="L2213" s="126"/>
      <c r="M2213" s="126"/>
      <c r="N2213" s="126"/>
      <c r="O2213" s="128"/>
      <c r="P2213" s="126">
        <v>32</v>
      </c>
      <c r="Q2213" s="126"/>
      <c r="R2213" s="127"/>
      <c r="S2213" s="126"/>
      <c r="T2213" s="126"/>
      <c r="U2213" s="126"/>
      <c r="V2213" s="128"/>
      <c r="W2213" s="126"/>
      <c r="X2213" s="126"/>
      <c r="Y2213" s="127"/>
      <c r="Z2213" s="126"/>
      <c r="AA2213" s="126"/>
      <c r="AB2213" s="126"/>
      <c r="AC2213" s="127"/>
      <c r="AD2213" s="126"/>
      <c r="AE2213" s="126"/>
      <c r="AF2213" s="126"/>
      <c r="AG2213" s="126"/>
      <c r="AH2213" s="128"/>
    </row>
    <row r="2214" spans="6:34" x14ac:dyDescent="0.25">
      <c r="F2214" s="67">
        <f t="shared" si="35"/>
        <v>2208</v>
      </c>
      <c r="G2214" s="131"/>
      <c r="H2214" s="130"/>
      <c r="I2214" s="130"/>
      <c r="J2214" s="130"/>
      <c r="K2214" s="126"/>
      <c r="L2214" s="126"/>
      <c r="M2214" s="126"/>
      <c r="N2214" s="126"/>
      <c r="O2214" s="128"/>
      <c r="P2214" s="126">
        <v>32</v>
      </c>
      <c r="Q2214" s="126"/>
      <c r="R2214" s="127"/>
      <c r="S2214" s="126"/>
      <c r="T2214" s="126"/>
      <c r="U2214" s="126"/>
      <c r="V2214" s="128"/>
      <c r="W2214" s="126"/>
      <c r="X2214" s="126"/>
      <c r="Y2214" s="127"/>
      <c r="Z2214" s="126"/>
      <c r="AA2214" s="126"/>
      <c r="AB2214" s="126"/>
      <c r="AC2214" s="127"/>
      <c r="AD2214" s="126"/>
      <c r="AE2214" s="126"/>
      <c r="AF2214" s="126"/>
      <c r="AG2214" s="126"/>
      <c r="AH2214" s="128"/>
    </row>
    <row r="2215" spans="6:34" x14ac:dyDescent="0.25">
      <c r="F2215" s="67">
        <f t="shared" si="35"/>
        <v>2209</v>
      </c>
      <c r="G2215" s="131"/>
      <c r="H2215" s="130"/>
      <c r="I2215" s="130"/>
      <c r="J2215" s="130"/>
      <c r="K2215" s="126"/>
      <c r="L2215" s="126"/>
      <c r="M2215" s="126"/>
      <c r="N2215" s="126"/>
      <c r="O2215" s="128"/>
      <c r="P2215" s="126">
        <v>32</v>
      </c>
      <c r="Q2215" s="126"/>
      <c r="R2215" s="127"/>
      <c r="S2215" s="126"/>
      <c r="T2215" s="126"/>
      <c r="U2215" s="126"/>
      <c r="V2215" s="128"/>
      <c r="W2215" s="126"/>
      <c r="X2215" s="126"/>
      <c r="Y2215" s="127"/>
      <c r="Z2215" s="126"/>
      <c r="AA2215" s="126"/>
      <c r="AB2215" s="126"/>
      <c r="AC2215" s="127"/>
      <c r="AD2215" s="126"/>
      <c r="AE2215" s="126"/>
      <c r="AF2215" s="126"/>
      <c r="AG2215" s="126"/>
      <c r="AH2215" s="128"/>
    </row>
    <row r="2216" spans="6:34" x14ac:dyDescent="0.25">
      <c r="F2216" s="67">
        <f t="shared" si="35"/>
        <v>2210</v>
      </c>
      <c r="G2216" s="131"/>
      <c r="H2216" s="130"/>
      <c r="I2216" s="130"/>
      <c r="J2216" s="130"/>
      <c r="K2216" s="126"/>
      <c r="L2216" s="126"/>
      <c r="M2216" s="126"/>
      <c r="N2216" s="126"/>
      <c r="O2216" s="128"/>
      <c r="P2216" s="126">
        <v>32</v>
      </c>
      <c r="Q2216" s="126"/>
      <c r="R2216" s="127"/>
      <c r="S2216" s="126"/>
      <c r="T2216" s="126"/>
      <c r="U2216" s="126"/>
      <c r="V2216" s="128"/>
      <c r="W2216" s="126"/>
      <c r="X2216" s="126"/>
      <c r="Y2216" s="127"/>
      <c r="Z2216" s="126"/>
      <c r="AA2216" s="126"/>
      <c r="AB2216" s="126"/>
      <c r="AC2216" s="127"/>
      <c r="AD2216" s="126"/>
      <c r="AE2216" s="126"/>
      <c r="AF2216" s="126"/>
      <c r="AG2216" s="126"/>
      <c r="AH2216" s="128"/>
    </row>
    <row r="2217" spans="6:34" x14ac:dyDescent="0.25">
      <c r="F2217" s="67">
        <f t="shared" si="35"/>
        <v>2211</v>
      </c>
      <c r="G2217" s="131"/>
      <c r="H2217" s="130"/>
      <c r="I2217" s="130"/>
      <c r="J2217" s="130"/>
      <c r="K2217" s="126"/>
      <c r="L2217" s="126"/>
      <c r="M2217" s="126"/>
      <c r="N2217" s="126"/>
      <c r="O2217" s="128"/>
      <c r="P2217" s="126">
        <v>31</v>
      </c>
      <c r="Q2217" s="126"/>
      <c r="R2217" s="127"/>
      <c r="S2217" s="126"/>
      <c r="T2217" s="126"/>
      <c r="U2217" s="126"/>
      <c r="V2217" s="128"/>
      <c r="W2217" s="126"/>
      <c r="X2217" s="126"/>
      <c r="Y2217" s="127"/>
      <c r="Z2217" s="126"/>
      <c r="AA2217" s="126"/>
      <c r="AB2217" s="126"/>
      <c r="AC2217" s="127"/>
      <c r="AD2217" s="126"/>
      <c r="AE2217" s="126"/>
      <c r="AF2217" s="126"/>
      <c r="AG2217" s="126"/>
      <c r="AH2217" s="128"/>
    </row>
    <row r="2218" spans="6:34" x14ac:dyDescent="0.25">
      <c r="F2218" s="67">
        <f t="shared" si="35"/>
        <v>2212</v>
      </c>
      <c r="G2218" s="131"/>
      <c r="H2218" s="130"/>
      <c r="I2218" s="130"/>
      <c r="J2218" s="130"/>
      <c r="K2218" s="126"/>
      <c r="L2218" s="126"/>
      <c r="M2218" s="126"/>
      <c r="N2218" s="126"/>
      <c r="O2218" s="128"/>
      <c r="P2218" s="126">
        <v>31</v>
      </c>
      <c r="Q2218" s="126"/>
      <c r="R2218" s="127"/>
      <c r="S2218" s="126"/>
      <c r="T2218" s="126"/>
      <c r="U2218" s="126"/>
      <c r="V2218" s="128"/>
      <c r="W2218" s="126"/>
      <c r="X2218" s="126"/>
      <c r="Y2218" s="127"/>
      <c r="Z2218" s="126"/>
      <c r="AA2218" s="126"/>
      <c r="AB2218" s="126"/>
      <c r="AC2218" s="127"/>
      <c r="AD2218" s="126"/>
      <c r="AE2218" s="126"/>
      <c r="AF2218" s="126"/>
      <c r="AG2218" s="126"/>
      <c r="AH2218" s="128"/>
    </row>
    <row r="2219" spans="6:34" x14ac:dyDescent="0.25">
      <c r="F2219" s="67">
        <f t="shared" si="35"/>
        <v>2213</v>
      </c>
      <c r="G2219" s="131"/>
      <c r="H2219" s="130"/>
      <c r="I2219" s="130"/>
      <c r="J2219" s="130"/>
      <c r="K2219" s="126"/>
      <c r="L2219" s="126"/>
      <c r="M2219" s="126"/>
      <c r="N2219" s="126"/>
      <c r="O2219" s="128"/>
      <c r="P2219" s="126">
        <v>31</v>
      </c>
      <c r="Q2219" s="126"/>
      <c r="R2219" s="127"/>
      <c r="S2219" s="126"/>
      <c r="T2219" s="126"/>
      <c r="U2219" s="126"/>
      <c r="V2219" s="128"/>
      <c r="W2219" s="126"/>
      <c r="X2219" s="126"/>
      <c r="Y2219" s="127"/>
      <c r="Z2219" s="126"/>
      <c r="AA2219" s="126"/>
      <c r="AB2219" s="126"/>
      <c r="AC2219" s="127"/>
      <c r="AD2219" s="126"/>
      <c r="AE2219" s="126"/>
      <c r="AF2219" s="126"/>
      <c r="AG2219" s="126"/>
      <c r="AH2219" s="128"/>
    </row>
    <row r="2220" spans="6:34" x14ac:dyDescent="0.25">
      <c r="F2220" s="67">
        <f t="shared" si="35"/>
        <v>2214</v>
      </c>
      <c r="G2220" s="131"/>
      <c r="H2220" s="130"/>
      <c r="I2220" s="130"/>
      <c r="J2220" s="130"/>
      <c r="K2220" s="126"/>
      <c r="L2220" s="126"/>
      <c r="M2220" s="126"/>
      <c r="N2220" s="126"/>
      <c r="O2220" s="128"/>
      <c r="P2220" s="126">
        <v>31</v>
      </c>
      <c r="Q2220" s="126"/>
      <c r="R2220" s="127"/>
      <c r="S2220" s="126"/>
      <c r="T2220" s="126"/>
      <c r="U2220" s="126"/>
      <c r="V2220" s="128"/>
      <c r="W2220" s="126"/>
      <c r="X2220" s="126"/>
      <c r="Y2220" s="127"/>
      <c r="Z2220" s="126"/>
      <c r="AA2220" s="126"/>
      <c r="AB2220" s="126"/>
      <c r="AC2220" s="127"/>
      <c r="AD2220" s="126"/>
      <c r="AE2220" s="126"/>
      <c r="AF2220" s="126"/>
      <c r="AG2220" s="126"/>
      <c r="AH2220" s="128"/>
    </row>
    <row r="2221" spans="6:34" x14ac:dyDescent="0.25">
      <c r="F2221" s="67">
        <f t="shared" si="35"/>
        <v>2215</v>
      </c>
      <c r="G2221" s="131"/>
      <c r="H2221" s="130"/>
      <c r="I2221" s="130"/>
      <c r="J2221" s="130"/>
      <c r="K2221" s="126"/>
      <c r="L2221" s="126"/>
      <c r="M2221" s="126"/>
      <c r="N2221" s="126"/>
      <c r="O2221" s="128"/>
      <c r="P2221" s="126">
        <v>31</v>
      </c>
      <c r="Q2221" s="126"/>
      <c r="R2221" s="127"/>
      <c r="S2221" s="126"/>
      <c r="T2221" s="126"/>
      <c r="U2221" s="126"/>
      <c r="V2221" s="128"/>
      <c r="W2221" s="126"/>
      <c r="X2221" s="126"/>
      <c r="Y2221" s="127"/>
      <c r="Z2221" s="126"/>
      <c r="AA2221" s="126"/>
      <c r="AB2221" s="126"/>
      <c r="AC2221" s="127"/>
      <c r="AD2221" s="126"/>
      <c r="AE2221" s="126"/>
      <c r="AF2221" s="126"/>
      <c r="AG2221" s="126"/>
      <c r="AH2221" s="128"/>
    </row>
    <row r="2222" spans="6:34" x14ac:dyDescent="0.25">
      <c r="F2222" s="67">
        <f t="shared" si="35"/>
        <v>2216</v>
      </c>
      <c r="G2222" s="131"/>
      <c r="H2222" s="130"/>
      <c r="I2222" s="130"/>
      <c r="J2222" s="130"/>
      <c r="K2222" s="126"/>
      <c r="L2222" s="126"/>
      <c r="M2222" s="126"/>
      <c r="N2222" s="126"/>
      <c r="O2222" s="128"/>
      <c r="P2222" s="126">
        <v>31</v>
      </c>
      <c r="Q2222" s="126"/>
      <c r="R2222" s="127"/>
      <c r="S2222" s="126"/>
      <c r="T2222" s="126"/>
      <c r="U2222" s="126"/>
      <c r="V2222" s="128"/>
      <c r="W2222" s="126"/>
      <c r="X2222" s="126"/>
      <c r="Y2222" s="127"/>
      <c r="Z2222" s="126"/>
      <c r="AA2222" s="126"/>
      <c r="AB2222" s="126"/>
      <c r="AC2222" s="127"/>
      <c r="AD2222" s="126"/>
      <c r="AE2222" s="126"/>
      <c r="AF2222" s="126"/>
      <c r="AG2222" s="126"/>
      <c r="AH2222" s="128"/>
    </row>
    <row r="2223" spans="6:34" x14ac:dyDescent="0.25">
      <c r="F2223" s="67">
        <f t="shared" si="35"/>
        <v>2217</v>
      </c>
      <c r="G2223" s="131"/>
      <c r="H2223" s="130"/>
      <c r="I2223" s="130"/>
      <c r="J2223" s="130"/>
      <c r="K2223" s="126"/>
      <c r="L2223" s="126"/>
      <c r="M2223" s="126"/>
      <c r="N2223" s="126"/>
      <c r="O2223" s="128"/>
      <c r="P2223" s="126">
        <v>31</v>
      </c>
      <c r="Q2223" s="126"/>
      <c r="R2223" s="127"/>
      <c r="S2223" s="126"/>
      <c r="T2223" s="126"/>
      <c r="U2223" s="126"/>
      <c r="V2223" s="128"/>
      <c r="W2223" s="126"/>
      <c r="X2223" s="126"/>
      <c r="Y2223" s="127"/>
      <c r="Z2223" s="126"/>
      <c r="AA2223" s="126"/>
      <c r="AB2223" s="126"/>
      <c r="AC2223" s="127"/>
      <c r="AD2223" s="126"/>
      <c r="AE2223" s="126"/>
      <c r="AF2223" s="126"/>
      <c r="AG2223" s="126"/>
      <c r="AH2223" s="128"/>
    </row>
    <row r="2224" spans="6:34" x14ac:dyDescent="0.25">
      <c r="F2224" s="67">
        <f t="shared" si="35"/>
        <v>2218</v>
      </c>
      <c r="G2224" s="131"/>
      <c r="H2224" s="130"/>
      <c r="I2224" s="130"/>
      <c r="J2224" s="130"/>
      <c r="K2224" s="126"/>
      <c r="L2224" s="126"/>
      <c r="M2224" s="126"/>
      <c r="N2224" s="126"/>
      <c r="O2224" s="128"/>
      <c r="P2224" s="126">
        <v>31</v>
      </c>
      <c r="Q2224" s="126"/>
      <c r="R2224" s="127"/>
      <c r="S2224" s="126"/>
      <c r="T2224" s="126"/>
      <c r="U2224" s="126"/>
      <c r="V2224" s="128"/>
      <c r="W2224" s="126"/>
      <c r="X2224" s="126"/>
      <c r="Y2224" s="127"/>
      <c r="Z2224" s="126"/>
      <c r="AA2224" s="126"/>
      <c r="AB2224" s="126"/>
      <c r="AC2224" s="127"/>
      <c r="AD2224" s="126"/>
      <c r="AE2224" s="126"/>
      <c r="AF2224" s="126"/>
      <c r="AG2224" s="126"/>
      <c r="AH2224" s="128"/>
    </row>
    <row r="2225" spans="6:34" x14ac:dyDescent="0.25">
      <c r="F2225" s="67">
        <f t="shared" si="35"/>
        <v>2219</v>
      </c>
      <c r="G2225" s="131"/>
      <c r="H2225" s="130"/>
      <c r="I2225" s="130"/>
      <c r="J2225" s="130"/>
      <c r="K2225" s="126"/>
      <c r="L2225" s="126"/>
      <c r="M2225" s="126"/>
      <c r="N2225" s="126"/>
      <c r="O2225" s="128"/>
      <c r="P2225" s="126">
        <v>31</v>
      </c>
      <c r="Q2225" s="126"/>
      <c r="R2225" s="127"/>
      <c r="S2225" s="126"/>
      <c r="T2225" s="126"/>
      <c r="U2225" s="126"/>
      <c r="V2225" s="128"/>
      <c r="W2225" s="126"/>
      <c r="X2225" s="126"/>
      <c r="Y2225" s="127"/>
      <c r="Z2225" s="126"/>
      <c r="AA2225" s="126"/>
      <c r="AB2225" s="126"/>
      <c r="AC2225" s="127"/>
      <c r="AD2225" s="126"/>
      <c r="AE2225" s="126"/>
      <c r="AF2225" s="126"/>
      <c r="AG2225" s="126"/>
      <c r="AH2225" s="128"/>
    </row>
    <row r="2226" spans="6:34" x14ac:dyDescent="0.25">
      <c r="F2226" s="67">
        <f t="shared" si="35"/>
        <v>2220</v>
      </c>
      <c r="G2226" s="131"/>
      <c r="H2226" s="130"/>
      <c r="I2226" s="130"/>
      <c r="J2226" s="130"/>
      <c r="K2226" s="126"/>
      <c r="L2226" s="126"/>
      <c r="M2226" s="126"/>
      <c r="N2226" s="126"/>
      <c r="O2226" s="128"/>
      <c r="P2226" s="126">
        <v>31</v>
      </c>
      <c r="Q2226" s="126"/>
      <c r="R2226" s="127"/>
      <c r="S2226" s="126"/>
      <c r="T2226" s="126"/>
      <c r="U2226" s="126"/>
      <c r="V2226" s="128"/>
      <c r="W2226" s="126"/>
      <c r="X2226" s="126"/>
      <c r="Y2226" s="127"/>
      <c r="Z2226" s="126"/>
      <c r="AA2226" s="126"/>
      <c r="AB2226" s="126"/>
      <c r="AC2226" s="127"/>
      <c r="AD2226" s="126"/>
      <c r="AE2226" s="126"/>
      <c r="AF2226" s="126"/>
      <c r="AG2226" s="126"/>
      <c r="AH2226" s="128"/>
    </row>
    <row r="2227" spans="6:34" x14ac:dyDescent="0.25">
      <c r="F2227" s="67">
        <f t="shared" si="35"/>
        <v>2221</v>
      </c>
      <c r="G2227" s="131"/>
      <c r="H2227" s="130"/>
      <c r="I2227" s="130"/>
      <c r="J2227" s="130"/>
      <c r="K2227" s="126"/>
      <c r="L2227" s="126"/>
      <c r="M2227" s="126"/>
      <c r="N2227" s="126"/>
      <c r="O2227" s="128"/>
      <c r="P2227" s="126">
        <v>30</v>
      </c>
      <c r="Q2227" s="126"/>
      <c r="R2227" s="127"/>
      <c r="S2227" s="126"/>
      <c r="T2227" s="126"/>
      <c r="U2227" s="126"/>
      <c r="V2227" s="128"/>
      <c r="W2227" s="126"/>
      <c r="X2227" s="126"/>
      <c r="Y2227" s="127"/>
      <c r="Z2227" s="126"/>
      <c r="AA2227" s="126"/>
      <c r="AB2227" s="126"/>
      <c r="AC2227" s="127"/>
      <c r="AD2227" s="126"/>
      <c r="AE2227" s="126"/>
      <c r="AF2227" s="126"/>
      <c r="AG2227" s="126"/>
      <c r="AH2227" s="128"/>
    </row>
    <row r="2228" spans="6:34" x14ac:dyDescent="0.25">
      <c r="F2228" s="67">
        <f t="shared" si="35"/>
        <v>2222</v>
      </c>
      <c r="G2228" s="131"/>
      <c r="H2228" s="130"/>
      <c r="I2228" s="130"/>
      <c r="J2228" s="130"/>
      <c r="K2228" s="126"/>
      <c r="L2228" s="126"/>
      <c r="M2228" s="126"/>
      <c r="N2228" s="126"/>
      <c r="O2228" s="128"/>
      <c r="P2228" s="126">
        <v>30</v>
      </c>
      <c r="Q2228" s="126"/>
      <c r="R2228" s="127"/>
      <c r="S2228" s="126"/>
      <c r="T2228" s="126"/>
      <c r="U2228" s="126"/>
      <c r="V2228" s="128"/>
      <c r="W2228" s="126"/>
      <c r="X2228" s="126"/>
      <c r="Y2228" s="127"/>
      <c r="Z2228" s="126"/>
      <c r="AA2228" s="126"/>
      <c r="AB2228" s="126"/>
      <c r="AC2228" s="127"/>
      <c r="AD2228" s="126"/>
      <c r="AE2228" s="126"/>
      <c r="AF2228" s="126"/>
      <c r="AG2228" s="126"/>
      <c r="AH2228" s="128"/>
    </row>
    <row r="2229" spans="6:34" x14ac:dyDescent="0.25">
      <c r="F2229" s="67">
        <f t="shared" si="35"/>
        <v>2223</v>
      </c>
      <c r="G2229" s="131"/>
      <c r="H2229" s="130"/>
      <c r="I2229" s="130"/>
      <c r="J2229" s="130"/>
      <c r="K2229" s="126"/>
      <c r="L2229" s="126"/>
      <c r="M2229" s="126"/>
      <c r="N2229" s="126"/>
      <c r="O2229" s="128"/>
      <c r="P2229" s="126">
        <v>30</v>
      </c>
      <c r="Q2229" s="126"/>
      <c r="R2229" s="127"/>
      <c r="S2229" s="126"/>
      <c r="T2229" s="126"/>
      <c r="U2229" s="126"/>
      <c r="V2229" s="128"/>
      <c r="W2229" s="126"/>
      <c r="X2229" s="126"/>
      <c r="Y2229" s="127"/>
      <c r="Z2229" s="126"/>
      <c r="AA2229" s="126"/>
      <c r="AB2229" s="126"/>
      <c r="AC2229" s="127"/>
      <c r="AD2229" s="126"/>
      <c r="AE2229" s="126"/>
      <c r="AF2229" s="126"/>
      <c r="AG2229" s="126"/>
      <c r="AH2229" s="128"/>
    </row>
    <row r="2230" spans="6:34" x14ac:dyDescent="0.25">
      <c r="F2230" s="67">
        <f t="shared" si="35"/>
        <v>2224</v>
      </c>
      <c r="G2230" s="131"/>
      <c r="H2230" s="130"/>
      <c r="I2230" s="130"/>
      <c r="J2230" s="130"/>
      <c r="K2230" s="126"/>
      <c r="L2230" s="126"/>
      <c r="M2230" s="126"/>
      <c r="N2230" s="126"/>
      <c r="O2230" s="128"/>
      <c r="P2230" s="126">
        <v>29</v>
      </c>
      <c r="Q2230" s="126"/>
      <c r="R2230" s="127"/>
      <c r="S2230" s="126"/>
      <c r="T2230" s="126"/>
      <c r="U2230" s="126"/>
      <c r="V2230" s="128"/>
      <c r="W2230" s="126"/>
      <c r="X2230" s="126"/>
      <c r="Y2230" s="127"/>
      <c r="Z2230" s="126"/>
      <c r="AA2230" s="126"/>
      <c r="AB2230" s="126"/>
      <c r="AC2230" s="127"/>
      <c r="AD2230" s="126"/>
      <c r="AE2230" s="126"/>
      <c r="AF2230" s="126"/>
      <c r="AG2230" s="126"/>
      <c r="AH2230" s="128"/>
    </row>
    <row r="2231" spans="6:34" x14ac:dyDescent="0.25">
      <c r="F2231" s="67">
        <f t="shared" si="35"/>
        <v>2225</v>
      </c>
      <c r="G2231" s="131"/>
      <c r="H2231" s="130"/>
      <c r="I2231" s="130"/>
      <c r="J2231" s="130"/>
      <c r="K2231" s="126"/>
      <c r="L2231" s="126"/>
      <c r="M2231" s="126"/>
      <c r="N2231" s="126"/>
      <c r="O2231" s="128"/>
      <c r="P2231" s="126">
        <v>29</v>
      </c>
      <c r="Q2231" s="126"/>
      <c r="R2231" s="127"/>
      <c r="S2231" s="126"/>
      <c r="T2231" s="126"/>
      <c r="U2231" s="126"/>
      <c r="V2231" s="128"/>
      <c r="W2231" s="126"/>
      <c r="X2231" s="126"/>
      <c r="Y2231" s="127"/>
      <c r="Z2231" s="126"/>
      <c r="AA2231" s="126"/>
      <c r="AB2231" s="126"/>
      <c r="AC2231" s="127"/>
      <c r="AD2231" s="126"/>
      <c r="AE2231" s="126"/>
      <c r="AF2231" s="126"/>
      <c r="AG2231" s="126"/>
      <c r="AH2231" s="128"/>
    </row>
    <row r="2232" spans="6:34" x14ac:dyDescent="0.25">
      <c r="F2232" s="67">
        <f t="shared" si="35"/>
        <v>2226</v>
      </c>
      <c r="G2232" s="131"/>
      <c r="H2232" s="130"/>
      <c r="I2232" s="130"/>
      <c r="J2232" s="130"/>
      <c r="K2232" s="126"/>
      <c r="L2232" s="126"/>
      <c r="M2232" s="126"/>
      <c r="N2232" s="126"/>
      <c r="O2232" s="128"/>
      <c r="P2232" s="126">
        <v>29</v>
      </c>
      <c r="Q2232" s="126"/>
      <c r="R2232" s="127"/>
      <c r="S2232" s="126"/>
      <c r="T2232" s="126"/>
      <c r="U2232" s="126"/>
      <c r="V2232" s="128"/>
      <c r="W2232" s="126"/>
      <c r="X2232" s="126"/>
      <c r="Y2232" s="127"/>
      <c r="Z2232" s="126"/>
      <c r="AA2232" s="126"/>
      <c r="AB2232" s="126"/>
      <c r="AC2232" s="127"/>
      <c r="AD2232" s="126"/>
      <c r="AE2232" s="126"/>
      <c r="AF2232" s="126"/>
      <c r="AG2232" s="126"/>
      <c r="AH2232" s="128"/>
    </row>
    <row r="2233" spans="6:34" x14ac:dyDescent="0.25">
      <c r="F2233" s="67">
        <f t="shared" si="35"/>
        <v>2227</v>
      </c>
      <c r="G2233" s="131"/>
      <c r="H2233" s="130"/>
      <c r="I2233" s="130"/>
      <c r="J2233" s="130"/>
      <c r="K2233" s="126"/>
      <c r="L2233" s="126"/>
      <c r="M2233" s="126"/>
      <c r="N2233" s="126"/>
      <c r="O2233" s="128"/>
      <c r="P2233" s="126">
        <v>29</v>
      </c>
      <c r="Q2233" s="126"/>
      <c r="R2233" s="127"/>
      <c r="S2233" s="126"/>
      <c r="T2233" s="126"/>
      <c r="U2233" s="126"/>
      <c r="V2233" s="128"/>
      <c r="W2233" s="126"/>
      <c r="X2233" s="126"/>
      <c r="Y2233" s="127"/>
      <c r="Z2233" s="126"/>
      <c r="AA2233" s="126"/>
      <c r="AB2233" s="126"/>
      <c r="AC2233" s="127"/>
      <c r="AD2233" s="126"/>
      <c r="AE2233" s="126"/>
      <c r="AF2233" s="126"/>
      <c r="AG2233" s="126"/>
      <c r="AH2233" s="128"/>
    </row>
    <row r="2234" spans="6:34" x14ac:dyDescent="0.25">
      <c r="F2234" s="67">
        <f t="shared" si="35"/>
        <v>2228</v>
      </c>
      <c r="G2234" s="131"/>
      <c r="H2234" s="130"/>
      <c r="I2234" s="130"/>
      <c r="J2234" s="130"/>
      <c r="K2234" s="126"/>
      <c r="L2234" s="126"/>
      <c r="M2234" s="126"/>
      <c r="N2234" s="126"/>
      <c r="O2234" s="128"/>
      <c r="P2234" s="126">
        <v>29</v>
      </c>
      <c r="Q2234" s="126"/>
      <c r="R2234" s="127"/>
      <c r="S2234" s="126"/>
      <c r="T2234" s="126"/>
      <c r="U2234" s="126"/>
      <c r="V2234" s="128"/>
      <c r="W2234" s="126"/>
      <c r="X2234" s="126"/>
      <c r="Y2234" s="127"/>
      <c r="Z2234" s="126"/>
      <c r="AA2234" s="126"/>
      <c r="AB2234" s="126"/>
      <c r="AC2234" s="127"/>
      <c r="AD2234" s="126"/>
      <c r="AE2234" s="126"/>
      <c r="AF2234" s="126"/>
      <c r="AG2234" s="126"/>
      <c r="AH2234" s="128"/>
    </row>
    <row r="2235" spans="6:34" x14ac:dyDescent="0.25">
      <c r="F2235" s="67">
        <f t="shared" si="35"/>
        <v>2229</v>
      </c>
      <c r="G2235" s="131"/>
      <c r="H2235" s="130"/>
      <c r="I2235" s="130"/>
      <c r="J2235" s="130"/>
      <c r="K2235" s="126"/>
      <c r="L2235" s="126"/>
      <c r="M2235" s="126"/>
      <c r="N2235" s="126"/>
      <c r="O2235" s="128"/>
      <c r="P2235" s="126">
        <v>29</v>
      </c>
      <c r="Q2235" s="126"/>
      <c r="R2235" s="127"/>
      <c r="S2235" s="126"/>
      <c r="T2235" s="126"/>
      <c r="U2235" s="126"/>
      <c r="V2235" s="128"/>
      <c r="W2235" s="126"/>
      <c r="X2235" s="126"/>
      <c r="Y2235" s="127"/>
      <c r="Z2235" s="126"/>
      <c r="AA2235" s="126"/>
      <c r="AB2235" s="126"/>
      <c r="AC2235" s="127"/>
      <c r="AD2235" s="126"/>
      <c r="AE2235" s="126"/>
      <c r="AF2235" s="126"/>
      <c r="AG2235" s="126"/>
      <c r="AH2235" s="128"/>
    </row>
    <row r="2236" spans="6:34" x14ac:dyDescent="0.25">
      <c r="F2236" s="67">
        <f t="shared" si="35"/>
        <v>2230</v>
      </c>
      <c r="G2236" s="131"/>
      <c r="H2236" s="130"/>
      <c r="I2236" s="130"/>
      <c r="J2236" s="130"/>
      <c r="K2236" s="126"/>
      <c r="L2236" s="126"/>
      <c r="M2236" s="126"/>
      <c r="N2236" s="126"/>
      <c r="O2236" s="128"/>
      <c r="P2236" s="126">
        <v>29</v>
      </c>
      <c r="Q2236" s="126"/>
      <c r="R2236" s="127"/>
      <c r="S2236" s="126"/>
      <c r="T2236" s="126"/>
      <c r="U2236" s="126"/>
      <c r="V2236" s="128"/>
      <c r="W2236" s="126"/>
      <c r="X2236" s="126"/>
      <c r="Y2236" s="127"/>
      <c r="Z2236" s="126"/>
      <c r="AA2236" s="126"/>
      <c r="AB2236" s="126"/>
      <c r="AC2236" s="127"/>
      <c r="AD2236" s="126"/>
      <c r="AE2236" s="126"/>
      <c r="AF2236" s="126"/>
      <c r="AG2236" s="126"/>
      <c r="AH2236" s="128"/>
    </row>
    <row r="2237" spans="6:34" x14ac:dyDescent="0.25">
      <c r="F2237" s="67">
        <f t="shared" si="35"/>
        <v>2231</v>
      </c>
      <c r="G2237" s="131"/>
      <c r="H2237" s="130"/>
      <c r="I2237" s="130"/>
      <c r="J2237" s="130"/>
      <c r="K2237" s="126"/>
      <c r="L2237" s="126"/>
      <c r="M2237" s="126"/>
      <c r="N2237" s="126"/>
      <c r="O2237" s="128"/>
      <c r="P2237" s="126">
        <v>29</v>
      </c>
      <c r="Q2237" s="126"/>
      <c r="R2237" s="127"/>
      <c r="S2237" s="126"/>
      <c r="T2237" s="126"/>
      <c r="U2237" s="126"/>
      <c r="V2237" s="128"/>
      <c r="W2237" s="126"/>
      <c r="X2237" s="126"/>
      <c r="Y2237" s="127"/>
      <c r="Z2237" s="126"/>
      <c r="AA2237" s="126"/>
      <c r="AB2237" s="126"/>
      <c r="AC2237" s="127"/>
      <c r="AD2237" s="126"/>
      <c r="AE2237" s="126"/>
      <c r="AF2237" s="126"/>
      <c r="AG2237" s="126"/>
      <c r="AH2237" s="128"/>
    </row>
    <row r="2238" spans="6:34" x14ac:dyDescent="0.25">
      <c r="F2238" s="67">
        <f t="shared" si="35"/>
        <v>2232</v>
      </c>
      <c r="G2238" s="131"/>
      <c r="H2238" s="130"/>
      <c r="I2238" s="130"/>
      <c r="J2238" s="130"/>
      <c r="K2238" s="126"/>
      <c r="L2238" s="126"/>
      <c r="M2238" s="126"/>
      <c r="N2238" s="126"/>
      <c r="O2238" s="128"/>
      <c r="P2238" s="126">
        <v>29</v>
      </c>
      <c r="Q2238" s="126"/>
      <c r="R2238" s="127"/>
      <c r="S2238" s="126"/>
      <c r="T2238" s="126"/>
      <c r="U2238" s="126"/>
      <c r="V2238" s="128"/>
      <c r="W2238" s="126"/>
      <c r="X2238" s="126"/>
      <c r="Y2238" s="127"/>
      <c r="Z2238" s="126"/>
      <c r="AA2238" s="126"/>
      <c r="AB2238" s="126"/>
      <c r="AC2238" s="127"/>
      <c r="AD2238" s="126"/>
      <c r="AE2238" s="126"/>
      <c r="AF2238" s="126"/>
      <c r="AG2238" s="126"/>
      <c r="AH2238" s="128"/>
    </row>
    <row r="2239" spans="6:34" x14ac:dyDescent="0.25">
      <c r="F2239" s="67">
        <f t="shared" si="35"/>
        <v>2233</v>
      </c>
      <c r="G2239" s="131"/>
      <c r="H2239" s="130"/>
      <c r="I2239" s="130"/>
      <c r="J2239" s="130"/>
      <c r="K2239" s="126"/>
      <c r="L2239" s="126"/>
      <c r="M2239" s="126"/>
      <c r="N2239" s="126"/>
      <c r="O2239" s="128"/>
      <c r="P2239" s="126">
        <v>28</v>
      </c>
      <c r="Q2239" s="126"/>
      <c r="R2239" s="127"/>
      <c r="S2239" s="126"/>
      <c r="T2239" s="126"/>
      <c r="U2239" s="126"/>
      <c r="V2239" s="128"/>
      <c r="W2239" s="126"/>
      <c r="X2239" s="126"/>
      <c r="Y2239" s="127"/>
      <c r="Z2239" s="126"/>
      <c r="AA2239" s="126"/>
      <c r="AB2239" s="126"/>
      <c r="AC2239" s="127"/>
      <c r="AD2239" s="126"/>
      <c r="AE2239" s="126"/>
      <c r="AF2239" s="126"/>
      <c r="AG2239" s="126"/>
      <c r="AH2239" s="128"/>
    </row>
    <row r="2240" spans="6:34" x14ac:dyDescent="0.25">
      <c r="F2240" s="67">
        <f t="shared" si="35"/>
        <v>2234</v>
      </c>
      <c r="G2240" s="131"/>
      <c r="H2240" s="130"/>
      <c r="I2240" s="130"/>
      <c r="J2240" s="130"/>
      <c r="K2240" s="126"/>
      <c r="L2240" s="126"/>
      <c r="M2240" s="126"/>
      <c r="N2240" s="126"/>
      <c r="O2240" s="128"/>
      <c r="P2240" s="126">
        <v>28</v>
      </c>
      <c r="Q2240" s="126"/>
      <c r="R2240" s="127"/>
      <c r="S2240" s="126"/>
      <c r="T2240" s="126"/>
      <c r="U2240" s="126"/>
      <c r="V2240" s="128"/>
      <c r="W2240" s="126"/>
      <c r="X2240" s="126"/>
      <c r="Y2240" s="127"/>
      <c r="Z2240" s="126"/>
      <c r="AA2240" s="126"/>
      <c r="AB2240" s="126"/>
      <c r="AC2240" s="127"/>
      <c r="AD2240" s="126"/>
      <c r="AE2240" s="126"/>
      <c r="AF2240" s="126"/>
      <c r="AG2240" s="126"/>
      <c r="AH2240" s="128"/>
    </row>
    <row r="2241" spans="6:34" x14ac:dyDescent="0.25">
      <c r="F2241" s="67">
        <f t="shared" si="35"/>
        <v>2235</v>
      </c>
      <c r="G2241" s="131"/>
      <c r="H2241" s="130"/>
      <c r="I2241" s="130"/>
      <c r="J2241" s="130"/>
      <c r="K2241" s="126"/>
      <c r="L2241" s="126"/>
      <c r="M2241" s="126"/>
      <c r="N2241" s="126"/>
      <c r="O2241" s="128"/>
      <c r="P2241" s="126">
        <v>28</v>
      </c>
      <c r="Q2241" s="126"/>
      <c r="R2241" s="127"/>
      <c r="S2241" s="126"/>
      <c r="T2241" s="126"/>
      <c r="U2241" s="126"/>
      <c r="V2241" s="128"/>
      <c r="W2241" s="126"/>
      <c r="X2241" s="126"/>
      <c r="Y2241" s="127"/>
      <c r="Z2241" s="126"/>
      <c r="AA2241" s="126"/>
      <c r="AB2241" s="126"/>
      <c r="AC2241" s="127"/>
      <c r="AD2241" s="126"/>
      <c r="AE2241" s="126"/>
      <c r="AF2241" s="126"/>
      <c r="AG2241" s="126"/>
      <c r="AH2241" s="128"/>
    </row>
    <row r="2242" spans="6:34" x14ac:dyDescent="0.25">
      <c r="F2242" s="67">
        <f t="shared" si="35"/>
        <v>2236</v>
      </c>
      <c r="G2242" s="131"/>
      <c r="H2242" s="130"/>
      <c r="I2242" s="130"/>
      <c r="J2242" s="130"/>
      <c r="K2242" s="126"/>
      <c r="L2242" s="126"/>
      <c r="M2242" s="126"/>
      <c r="N2242" s="126"/>
      <c r="O2242" s="128"/>
      <c r="P2242" s="126">
        <v>28</v>
      </c>
      <c r="Q2242" s="126"/>
      <c r="R2242" s="127"/>
      <c r="S2242" s="126"/>
      <c r="T2242" s="126"/>
      <c r="U2242" s="126"/>
      <c r="V2242" s="128"/>
      <c r="W2242" s="126"/>
      <c r="X2242" s="126"/>
      <c r="Y2242" s="127"/>
      <c r="Z2242" s="126"/>
      <c r="AA2242" s="126"/>
      <c r="AB2242" s="126"/>
      <c r="AC2242" s="127"/>
      <c r="AD2242" s="126"/>
      <c r="AE2242" s="126"/>
      <c r="AF2242" s="126"/>
      <c r="AG2242" s="126"/>
      <c r="AH2242" s="128"/>
    </row>
    <row r="2243" spans="6:34" x14ac:dyDescent="0.25">
      <c r="F2243" s="67">
        <f t="shared" si="35"/>
        <v>2237</v>
      </c>
      <c r="G2243" s="131"/>
      <c r="H2243" s="130"/>
      <c r="I2243" s="130"/>
      <c r="J2243" s="130"/>
      <c r="K2243" s="126"/>
      <c r="L2243" s="126"/>
      <c r="M2243" s="126"/>
      <c r="N2243" s="126"/>
      <c r="O2243" s="128"/>
      <c r="P2243" s="126">
        <v>28</v>
      </c>
      <c r="Q2243" s="126"/>
      <c r="R2243" s="127"/>
      <c r="S2243" s="126"/>
      <c r="T2243" s="126"/>
      <c r="U2243" s="126"/>
      <c r="V2243" s="128"/>
      <c r="W2243" s="126"/>
      <c r="X2243" s="126"/>
      <c r="Y2243" s="127"/>
      <c r="Z2243" s="126"/>
      <c r="AA2243" s="126"/>
      <c r="AB2243" s="126"/>
      <c r="AC2243" s="127"/>
      <c r="AD2243" s="126"/>
      <c r="AE2243" s="126"/>
      <c r="AF2243" s="126"/>
      <c r="AG2243" s="126"/>
      <c r="AH2243" s="128"/>
    </row>
    <row r="2244" spans="6:34" x14ac:dyDescent="0.25">
      <c r="F2244" s="67">
        <f t="shared" si="35"/>
        <v>2238</v>
      </c>
      <c r="G2244" s="131"/>
      <c r="H2244" s="130"/>
      <c r="I2244" s="130"/>
      <c r="J2244" s="130"/>
      <c r="K2244" s="126"/>
      <c r="L2244" s="126"/>
      <c r="M2244" s="126"/>
      <c r="N2244" s="126"/>
      <c r="O2244" s="128"/>
      <c r="P2244" s="126">
        <v>28</v>
      </c>
      <c r="Q2244" s="126"/>
      <c r="R2244" s="127"/>
      <c r="S2244" s="126"/>
      <c r="T2244" s="126"/>
      <c r="U2244" s="126"/>
      <c r="V2244" s="128"/>
      <c r="W2244" s="126"/>
      <c r="X2244" s="126"/>
      <c r="Y2244" s="127"/>
      <c r="Z2244" s="126"/>
      <c r="AA2244" s="126"/>
      <c r="AB2244" s="126"/>
      <c r="AC2244" s="127"/>
      <c r="AD2244" s="126"/>
      <c r="AE2244" s="126"/>
      <c r="AF2244" s="126"/>
      <c r="AG2244" s="126"/>
      <c r="AH2244" s="128"/>
    </row>
    <row r="2245" spans="6:34" x14ac:dyDescent="0.25">
      <c r="F2245" s="67">
        <f t="shared" si="35"/>
        <v>2239</v>
      </c>
      <c r="G2245" s="131"/>
      <c r="H2245" s="130"/>
      <c r="I2245" s="130"/>
      <c r="J2245" s="130"/>
      <c r="K2245" s="126"/>
      <c r="L2245" s="126"/>
      <c r="M2245" s="126"/>
      <c r="N2245" s="126"/>
      <c r="O2245" s="128"/>
      <c r="P2245" s="126">
        <v>28</v>
      </c>
      <c r="Q2245" s="126"/>
      <c r="R2245" s="127"/>
      <c r="S2245" s="126"/>
      <c r="T2245" s="126"/>
      <c r="U2245" s="126"/>
      <c r="V2245" s="128"/>
      <c r="W2245" s="126"/>
      <c r="X2245" s="126"/>
      <c r="Y2245" s="127"/>
      <c r="Z2245" s="126"/>
      <c r="AA2245" s="126"/>
      <c r="AB2245" s="126"/>
      <c r="AC2245" s="127"/>
      <c r="AD2245" s="126"/>
      <c r="AE2245" s="126"/>
      <c r="AF2245" s="126"/>
      <c r="AG2245" s="126"/>
      <c r="AH2245" s="128"/>
    </row>
    <row r="2246" spans="6:34" x14ac:dyDescent="0.25">
      <c r="F2246" s="67">
        <f t="shared" si="35"/>
        <v>2240</v>
      </c>
      <c r="G2246" s="131"/>
      <c r="H2246" s="130"/>
      <c r="I2246" s="130"/>
      <c r="J2246" s="130"/>
      <c r="K2246" s="126"/>
      <c r="L2246" s="126"/>
      <c r="M2246" s="126"/>
      <c r="N2246" s="126"/>
      <c r="O2246" s="128"/>
      <c r="P2246" s="126">
        <v>27</v>
      </c>
      <c r="Q2246" s="126"/>
      <c r="R2246" s="127"/>
      <c r="S2246" s="126"/>
      <c r="T2246" s="126"/>
      <c r="U2246" s="126"/>
      <c r="V2246" s="128"/>
      <c r="W2246" s="126"/>
      <c r="X2246" s="126"/>
      <c r="Y2246" s="127"/>
      <c r="Z2246" s="126"/>
      <c r="AA2246" s="126"/>
      <c r="AB2246" s="126"/>
      <c r="AC2246" s="127"/>
      <c r="AD2246" s="126"/>
      <c r="AE2246" s="126"/>
      <c r="AF2246" s="126"/>
      <c r="AG2246" s="126"/>
      <c r="AH2246" s="128"/>
    </row>
    <row r="2247" spans="6:34" x14ac:dyDescent="0.25">
      <c r="F2247" s="67">
        <f t="shared" si="35"/>
        <v>2241</v>
      </c>
      <c r="G2247" s="131"/>
      <c r="H2247" s="130"/>
      <c r="I2247" s="130"/>
      <c r="J2247" s="130"/>
      <c r="K2247" s="126"/>
      <c r="L2247" s="126"/>
      <c r="M2247" s="126"/>
      <c r="N2247" s="126"/>
      <c r="O2247" s="128"/>
      <c r="P2247" s="126">
        <v>27</v>
      </c>
      <c r="Q2247" s="126"/>
      <c r="R2247" s="127"/>
      <c r="S2247" s="126"/>
      <c r="T2247" s="126"/>
      <c r="U2247" s="126"/>
      <c r="V2247" s="128"/>
      <c r="W2247" s="126"/>
      <c r="X2247" s="126"/>
      <c r="Y2247" s="127"/>
      <c r="Z2247" s="126"/>
      <c r="AA2247" s="126"/>
      <c r="AB2247" s="126"/>
      <c r="AC2247" s="127"/>
      <c r="AD2247" s="126"/>
      <c r="AE2247" s="126"/>
      <c r="AF2247" s="126"/>
      <c r="AG2247" s="126"/>
      <c r="AH2247" s="128"/>
    </row>
    <row r="2248" spans="6:34" x14ac:dyDescent="0.25">
      <c r="F2248" s="67">
        <f t="shared" si="35"/>
        <v>2242</v>
      </c>
      <c r="G2248" s="131"/>
      <c r="H2248" s="130"/>
      <c r="I2248" s="130"/>
      <c r="J2248" s="130"/>
      <c r="K2248" s="126"/>
      <c r="L2248" s="126"/>
      <c r="M2248" s="126"/>
      <c r="N2248" s="126"/>
      <c r="O2248" s="128"/>
      <c r="P2248" s="126">
        <v>27</v>
      </c>
      <c r="Q2248" s="126"/>
      <c r="R2248" s="127"/>
      <c r="S2248" s="126"/>
      <c r="T2248" s="126"/>
      <c r="U2248" s="126"/>
      <c r="V2248" s="128"/>
      <c r="W2248" s="126"/>
      <c r="X2248" s="126"/>
      <c r="Y2248" s="127"/>
      <c r="Z2248" s="126"/>
      <c r="AA2248" s="126"/>
      <c r="AB2248" s="126"/>
      <c r="AC2248" s="127"/>
      <c r="AD2248" s="126"/>
      <c r="AE2248" s="126"/>
      <c r="AF2248" s="126"/>
      <c r="AG2248" s="126"/>
      <c r="AH2248" s="128"/>
    </row>
    <row r="2249" spans="6:34" x14ac:dyDescent="0.25">
      <c r="F2249" s="67">
        <f t="shared" si="35"/>
        <v>2243</v>
      </c>
      <c r="G2249" s="131"/>
      <c r="H2249" s="130"/>
      <c r="I2249" s="130"/>
      <c r="J2249" s="130"/>
      <c r="K2249" s="126"/>
      <c r="L2249" s="126"/>
      <c r="M2249" s="126"/>
      <c r="N2249" s="126"/>
      <c r="O2249" s="128"/>
      <c r="P2249" s="126">
        <v>27</v>
      </c>
      <c r="Q2249" s="126"/>
      <c r="R2249" s="127"/>
      <c r="S2249" s="126"/>
      <c r="T2249" s="126"/>
      <c r="U2249" s="126"/>
      <c r="V2249" s="128"/>
      <c r="W2249" s="126"/>
      <c r="X2249" s="126"/>
      <c r="Y2249" s="127"/>
      <c r="Z2249" s="126"/>
      <c r="AA2249" s="126"/>
      <c r="AB2249" s="126"/>
      <c r="AC2249" s="127"/>
      <c r="AD2249" s="126"/>
      <c r="AE2249" s="126"/>
      <c r="AF2249" s="126"/>
      <c r="AG2249" s="126"/>
      <c r="AH2249" s="128"/>
    </row>
    <row r="2250" spans="6:34" x14ac:dyDescent="0.25">
      <c r="F2250" s="67">
        <f t="shared" si="35"/>
        <v>2244</v>
      </c>
      <c r="G2250" s="131"/>
      <c r="H2250" s="130"/>
      <c r="I2250" s="130"/>
      <c r="J2250" s="130"/>
      <c r="K2250" s="126"/>
      <c r="L2250" s="126"/>
      <c r="M2250" s="126"/>
      <c r="N2250" s="126"/>
      <c r="O2250" s="128"/>
      <c r="P2250" s="126">
        <v>27</v>
      </c>
      <c r="Q2250" s="126"/>
      <c r="R2250" s="127"/>
      <c r="S2250" s="126"/>
      <c r="T2250" s="126"/>
      <c r="U2250" s="126"/>
      <c r="V2250" s="128"/>
      <c r="W2250" s="126"/>
      <c r="X2250" s="126"/>
      <c r="Y2250" s="127"/>
      <c r="Z2250" s="126"/>
      <c r="AA2250" s="126"/>
      <c r="AB2250" s="126"/>
      <c r="AC2250" s="127"/>
      <c r="AD2250" s="126"/>
      <c r="AE2250" s="126"/>
      <c r="AF2250" s="126"/>
      <c r="AG2250" s="126"/>
      <c r="AH2250" s="128"/>
    </row>
    <row r="2251" spans="6:34" x14ac:dyDescent="0.25">
      <c r="F2251" s="67">
        <f t="shared" si="35"/>
        <v>2245</v>
      </c>
      <c r="G2251" s="131"/>
      <c r="H2251" s="130"/>
      <c r="I2251" s="130"/>
      <c r="J2251" s="130"/>
      <c r="K2251" s="126"/>
      <c r="L2251" s="126"/>
      <c r="M2251" s="126"/>
      <c r="N2251" s="126"/>
      <c r="O2251" s="128"/>
      <c r="P2251" s="126">
        <v>27</v>
      </c>
      <c r="Q2251" s="126"/>
      <c r="R2251" s="127"/>
      <c r="S2251" s="126"/>
      <c r="T2251" s="126"/>
      <c r="U2251" s="126"/>
      <c r="V2251" s="128"/>
      <c r="W2251" s="126"/>
      <c r="X2251" s="126"/>
      <c r="Y2251" s="127"/>
      <c r="Z2251" s="126"/>
      <c r="AA2251" s="126"/>
      <c r="AB2251" s="126"/>
      <c r="AC2251" s="127"/>
      <c r="AD2251" s="126"/>
      <c r="AE2251" s="126"/>
      <c r="AF2251" s="126"/>
      <c r="AG2251" s="126"/>
      <c r="AH2251" s="128"/>
    </row>
    <row r="2252" spans="6:34" x14ac:dyDescent="0.25">
      <c r="F2252" s="67">
        <f t="shared" si="35"/>
        <v>2246</v>
      </c>
      <c r="G2252" s="131"/>
      <c r="H2252" s="130"/>
      <c r="I2252" s="130"/>
      <c r="J2252" s="130"/>
      <c r="K2252" s="126"/>
      <c r="L2252" s="126"/>
      <c r="M2252" s="126"/>
      <c r="N2252" s="126"/>
      <c r="O2252" s="128"/>
      <c r="P2252" s="126">
        <v>27</v>
      </c>
      <c r="Q2252" s="126"/>
      <c r="R2252" s="127"/>
      <c r="S2252" s="126"/>
      <c r="T2252" s="126"/>
      <c r="U2252" s="126"/>
      <c r="V2252" s="128"/>
      <c r="W2252" s="126"/>
      <c r="X2252" s="126"/>
      <c r="Y2252" s="127"/>
      <c r="Z2252" s="126"/>
      <c r="AA2252" s="126"/>
      <c r="AB2252" s="126"/>
      <c r="AC2252" s="127"/>
      <c r="AD2252" s="126"/>
      <c r="AE2252" s="126"/>
      <c r="AF2252" s="126"/>
      <c r="AG2252" s="126"/>
      <c r="AH2252" s="128"/>
    </row>
    <row r="2253" spans="6:34" x14ac:dyDescent="0.25">
      <c r="F2253" s="67">
        <f t="shared" si="35"/>
        <v>2247</v>
      </c>
      <c r="G2253" s="131"/>
      <c r="H2253" s="130"/>
      <c r="I2253" s="130"/>
      <c r="J2253" s="130"/>
      <c r="K2253" s="126"/>
      <c r="L2253" s="126"/>
      <c r="M2253" s="126"/>
      <c r="N2253" s="126"/>
      <c r="O2253" s="128"/>
      <c r="P2253" s="126">
        <v>27</v>
      </c>
      <c r="Q2253" s="126"/>
      <c r="R2253" s="127"/>
      <c r="S2253" s="126"/>
      <c r="T2253" s="126"/>
      <c r="U2253" s="126"/>
      <c r="V2253" s="128"/>
      <c r="W2253" s="126"/>
      <c r="X2253" s="126"/>
      <c r="Y2253" s="127"/>
      <c r="Z2253" s="126"/>
      <c r="AA2253" s="126"/>
      <c r="AB2253" s="126"/>
      <c r="AC2253" s="127"/>
      <c r="AD2253" s="126"/>
      <c r="AE2253" s="126"/>
      <c r="AF2253" s="126"/>
      <c r="AG2253" s="126"/>
      <c r="AH2253" s="128"/>
    </row>
    <row r="2254" spans="6:34" x14ac:dyDescent="0.25">
      <c r="F2254" s="67">
        <f t="shared" si="35"/>
        <v>2248</v>
      </c>
      <c r="G2254" s="131"/>
      <c r="H2254" s="130"/>
      <c r="I2254" s="130"/>
      <c r="J2254" s="130"/>
      <c r="K2254" s="126"/>
      <c r="L2254" s="126"/>
      <c r="M2254" s="126"/>
      <c r="N2254" s="126"/>
      <c r="O2254" s="128"/>
      <c r="P2254" s="126">
        <v>27</v>
      </c>
      <c r="Q2254" s="126"/>
      <c r="R2254" s="127"/>
      <c r="S2254" s="126"/>
      <c r="T2254" s="126"/>
      <c r="U2254" s="126"/>
      <c r="V2254" s="128"/>
      <c r="W2254" s="126"/>
      <c r="X2254" s="126"/>
      <c r="Y2254" s="127"/>
      <c r="Z2254" s="126"/>
      <c r="AA2254" s="126"/>
      <c r="AB2254" s="126"/>
      <c r="AC2254" s="127"/>
      <c r="AD2254" s="126"/>
      <c r="AE2254" s="126"/>
      <c r="AF2254" s="126"/>
      <c r="AG2254" s="126"/>
      <c r="AH2254" s="128"/>
    </row>
    <row r="2255" spans="6:34" x14ac:dyDescent="0.25">
      <c r="F2255" s="67">
        <f t="shared" si="35"/>
        <v>2249</v>
      </c>
      <c r="G2255" s="131"/>
      <c r="H2255" s="130"/>
      <c r="I2255" s="130"/>
      <c r="J2255" s="130"/>
      <c r="K2255" s="126"/>
      <c r="L2255" s="126"/>
      <c r="M2255" s="126"/>
      <c r="N2255" s="126"/>
      <c r="O2255" s="128"/>
      <c r="P2255" s="126">
        <v>27</v>
      </c>
      <c r="Q2255" s="126"/>
      <c r="R2255" s="127"/>
      <c r="S2255" s="126"/>
      <c r="T2255" s="126"/>
      <c r="U2255" s="126"/>
      <c r="V2255" s="128"/>
      <c r="W2255" s="126"/>
      <c r="X2255" s="126"/>
      <c r="Y2255" s="127"/>
      <c r="Z2255" s="126"/>
      <c r="AA2255" s="126"/>
      <c r="AB2255" s="126"/>
      <c r="AC2255" s="127"/>
      <c r="AD2255" s="126"/>
      <c r="AE2255" s="126"/>
      <c r="AF2255" s="126"/>
      <c r="AG2255" s="126"/>
      <c r="AH2255" s="128"/>
    </row>
    <row r="2256" spans="6:34" x14ac:dyDescent="0.25">
      <c r="F2256" s="67">
        <f t="shared" si="35"/>
        <v>2250</v>
      </c>
      <c r="G2256" s="131"/>
      <c r="H2256" s="130"/>
      <c r="I2256" s="130"/>
      <c r="J2256" s="130"/>
      <c r="K2256" s="126"/>
      <c r="L2256" s="126"/>
      <c r="M2256" s="126"/>
      <c r="N2256" s="126"/>
      <c r="O2256" s="128"/>
      <c r="P2256" s="126">
        <v>27</v>
      </c>
      <c r="Q2256" s="126"/>
      <c r="R2256" s="127"/>
      <c r="S2256" s="126"/>
      <c r="T2256" s="126"/>
      <c r="U2256" s="126"/>
      <c r="V2256" s="128"/>
      <c r="W2256" s="126"/>
      <c r="X2256" s="126"/>
      <c r="Y2256" s="127"/>
      <c r="Z2256" s="126"/>
      <c r="AA2256" s="126"/>
      <c r="AB2256" s="126"/>
      <c r="AC2256" s="127"/>
      <c r="AD2256" s="126"/>
      <c r="AE2256" s="126"/>
      <c r="AF2256" s="126"/>
      <c r="AG2256" s="126"/>
      <c r="AH2256" s="128"/>
    </row>
    <row r="2257" spans="6:34" x14ac:dyDescent="0.25">
      <c r="F2257" s="67">
        <f t="shared" si="35"/>
        <v>2251</v>
      </c>
      <c r="G2257" s="131"/>
      <c r="H2257" s="130"/>
      <c r="I2257" s="130"/>
      <c r="J2257" s="130"/>
      <c r="K2257" s="126"/>
      <c r="L2257" s="126"/>
      <c r="M2257" s="126"/>
      <c r="N2257" s="126"/>
      <c r="O2257" s="128"/>
      <c r="P2257" s="126">
        <v>27</v>
      </c>
      <c r="Q2257" s="126"/>
      <c r="R2257" s="127"/>
      <c r="S2257" s="126"/>
      <c r="T2257" s="126"/>
      <c r="U2257" s="126"/>
      <c r="V2257" s="128"/>
      <c r="W2257" s="126"/>
      <c r="X2257" s="126"/>
      <c r="Y2257" s="127"/>
      <c r="Z2257" s="126"/>
      <c r="AA2257" s="126"/>
      <c r="AB2257" s="126"/>
      <c r="AC2257" s="127"/>
      <c r="AD2257" s="126"/>
      <c r="AE2257" s="126"/>
      <c r="AF2257" s="126"/>
      <c r="AG2257" s="126"/>
      <c r="AH2257" s="128"/>
    </row>
    <row r="2258" spans="6:34" x14ac:dyDescent="0.25">
      <c r="F2258" s="67">
        <f t="shared" si="35"/>
        <v>2252</v>
      </c>
      <c r="G2258" s="131"/>
      <c r="H2258" s="130"/>
      <c r="I2258" s="130"/>
      <c r="J2258" s="130"/>
      <c r="K2258" s="126"/>
      <c r="L2258" s="126"/>
      <c r="M2258" s="126"/>
      <c r="N2258" s="126"/>
      <c r="O2258" s="128"/>
      <c r="P2258" s="126">
        <v>26</v>
      </c>
      <c r="Q2258" s="126"/>
      <c r="R2258" s="127"/>
      <c r="S2258" s="126"/>
      <c r="T2258" s="126"/>
      <c r="U2258" s="126"/>
      <c r="V2258" s="128"/>
      <c r="W2258" s="126"/>
      <c r="X2258" s="126"/>
      <c r="Y2258" s="127"/>
      <c r="Z2258" s="126"/>
      <c r="AA2258" s="126"/>
      <c r="AB2258" s="126"/>
      <c r="AC2258" s="127"/>
      <c r="AD2258" s="126"/>
      <c r="AE2258" s="126"/>
      <c r="AF2258" s="126"/>
      <c r="AG2258" s="126"/>
      <c r="AH2258" s="128"/>
    </row>
    <row r="2259" spans="6:34" x14ac:dyDescent="0.25">
      <c r="F2259" s="67">
        <f t="shared" si="35"/>
        <v>2253</v>
      </c>
      <c r="G2259" s="131"/>
      <c r="H2259" s="130"/>
      <c r="I2259" s="130"/>
      <c r="J2259" s="130"/>
      <c r="K2259" s="126"/>
      <c r="L2259" s="126"/>
      <c r="M2259" s="126"/>
      <c r="N2259" s="126"/>
      <c r="O2259" s="128"/>
      <c r="P2259" s="126">
        <v>26</v>
      </c>
      <c r="Q2259" s="126"/>
      <c r="R2259" s="127"/>
      <c r="S2259" s="126"/>
      <c r="T2259" s="126"/>
      <c r="U2259" s="126"/>
      <c r="V2259" s="128"/>
      <c r="W2259" s="126"/>
      <c r="X2259" s="126"/>
      <c r="Y2259" s="127"/>
      <c r="Z2259" s="126"/>
      <c r="AA2259" s="126"/>
      <c r="AB2259" s="126"/>
      <c r="AC2259" s="127"/>
      <c r="AD2259" s="126"/>
      <c r="AE2259" s="126"/>
      <c r="AF2259" s="126"/>
      <c r="AG2259" s="126"/>
      <c r="AH2259" s="128"/>
    </row>
    <row r="2260" spans="6:34" x14ac:dyDescent="0.25">
      <c r="F2260" s="67">
        <f t="shared" si="35"/>
        <v>2254</v>
      </c>
      <c r="G2260" s="131"/>
      <c r="H2260" s="130"/>
      <c r="I2260" s="130"/>
      <c r="J2260" s="130"/>
      <c r="K2260" s="126"/>
      <c r="L2260" s="126"/>
      <c r="M2260" s="126"/>
      <c r="N2260" s="126"/>
      <c r="O2260" s="128"/>
      <c r="P2260" s="126">
        <v>26</v>
      </c>
      <c r="Q2260" s="126"/>
      <c r="R2260" s="127"/>
      <c r="S2260" s="126"/>
      <c r="T2260" s="126"/>
      <c r="U2260" s="126"/>
      <c r="V2260" s="128"/>
      <c r="W2260" s="126"/>
      <c r="X2260" s="126"/>
      <c r="Y2260" s="127"/>
      <c r="Z2260" s="126"/>
      <c r="AA2260" s="126"/>
      <c r="AB2260" s="126"/>
      <c r="AC2260" s="127"/>
      <c r="AD2260" s="126"/>
      <c r="AE2260" s="126"/>
      <c r="AF2260" s="126"/>
      <c r="AG2260" s="126"/>
      <c r="AH2260" s="128"/>
    </row>
    <row r="2261" spans="6:34" x14ac:dyDescent="0.25">
      <c r="F2261" s="67">
        <f t="shared" si="35"/>
        <v>2255</v>
      </c>
      <c r="G2261" s="131"/>
      <c r="H2261" s="130"/>
      <c r="I2261" s="130"/>
      <c r="J2261" s="130"/>
      <c r="K2261" s="126"/>
      <c r="L2261" s="126"/>
      <c r="M2261" s="126"/>
      <c r="N2261" s="126"/>
      <c r="O2261" s="128"/>
      <c r="P2261" s="126">
        <v>26</v>
      </c>
      <c r="Q2261" s="126"/>
      <c r="R2261" s="127"/>
      <c r="S2261" s="126"/>
      <c r="T2261" s="126"/>
      <c r="U2261" s="126"/>
      <c r="V2261" s="128"/>
      <c r="W2261" s="126"/>
      <c r="X2261" s="126"/>
      <c r="Y2261" s="127"/>
      <c r="Z2261" s="126"/>
      <c r="AA2261" s="126"/>
      <c r="AB2261" s="126"/>
      <c r="AC2261" s="127"/>
      <c r="AD2261" s="126"/>
      <c r="AE2261" s="126"/>
      <c r="AF2261" s="126"/>
      <c r="AG2261" s="126"/>
      <c r="AH2261" s="128"/>
    </row>
    <row r="2262" spans="6:34" x14ac:dyDescent="0.25">
      <c r="F2262" s="67">
        <f t="shared" si="35"/>
        <v>2256</v>
      </c>
      <c r="G2262" s="131"/>
      <c r="H2262" s="130"/>
      <c r="I2262" s="130"/>
      <c r="J2262" s="130"/>
      <c r="K2262" s="126"/>
      <c r="L2262" s="126"/>
      <c r="M2262" s="126"/>
      <c r="N2262" s="126"/>
      <c r="O2262" s="128"/>
      <c r="P2262" s="126">
        <v>26</v>
      </c>
      <c r="Q2262" s="126"/>
      <c r="R2262" s="127"/>
      <c r="S2262" s="126"/>
      <c r="T2262" s="126"/>
      <c r="U2262" s="126"/>
      <c r="V2262" s="128"/>
      <c r="W2262" s="126"/>
      <c r="X2262" s="126"/>
      <c r="Y2262" s="127"/>
      <c r="Z2262" s="126"/>
      <c r="AA2262" s="126"/>
      <c r="AB2262" s="126"/>
      <c r="AC2262" s="127"/>
      <c r="AD2262" s="126"/>
      <c r="AE2262" s="126"/>
      <c r="AF2262" s="126"/>
      <c r="AG2262" s="126"/>
      <c r="AH2262" s="128"/>
    </row>
    <row r="2263" spans="6:34" x14ac:dyDescent="0.25">
      <c r="F2263" s="67">
        <f t="shared" si="35"/>
        <v>2257</v>
      </c>
      <c r="G2263" s="131"/>
      <c r="H2263" s="130"/>
      <c r="I2263" s="130"/>
      <c r="J2263" s="130"/>
      <c r="K2263" s="126"/>
      <c r="L2263" s="126"/>
      <c r="M2263" s="126"/>
      <c r="N2263" s="126"/>
      <c r="O2263" s="128"/>
      <c r="P2263" s="126">
        <v>26</v>
      </c>
      <c r="Q2263" s="126"/>
      <c r="R2263" s="127"/>
      <c r="S2263" s="126"/>
      <c r="T2263" s="126"/>
      <c r="U2263" s="126"/>
      <c r="V2263" s="128"/>
      <c r="W2263" s="126"/>
      <c r="X2263" s="126"/>
      <c r="Y2263" s="127"/>
      <c r="Z2263" s="126"/>
      <c r="AA2263" s="126"/>
      <c r="AB2263" s="126"/>
      <c r="AC2263" s="127"/>
      <c r="AD2263" s="126"/>
      <c r="AE2263" s="126"/>
      <c r="AF2263" s="126"/>
      <c r="AG2263" s="126"/>
      <c r="AH2263" s="128"/>
    </row>
    <row r="2264" spans="6:34" x14ac:dyDescent="0.25">
      <c r="F2264" s="67">
        <f t="shared" si="35"/>
        <v>2258</v>
      </c>
      <c r="G2264" s="131"/>
      <c r="H2264" s="130"/>
      <c r="I2264" s="130"/>
      <c r="J2264" s="130"/>
      <c r="K2264" s="126"/>
      <c r="L2264" s="126"/>
      <c r="M2264" s="126"/>
      <c r="N2264" s="126"/>
      <c r="O2264" s="128"/>
      <c r="P2264" s="126">
        <v>26</v>
      </c>
      <c r="Q2264" s="126"/>
      <c r="R2264" s="127"/>
      <c r="S2264" s="126"/>
      <c r="T2264" s="126"/>
      <c r="U2264" s="126"/>
      <c r="V2264" s="128"/>
      <c r="W2264" s="126"/>
      <c r="X2264" s="126"/>
      <c r="Y2264" s="127"/>
      <c r="Z2264" s="126"/>
      <c r="AA2264" s="126"/>
      <c r="AB2264" s="126"/>
      <c r="AC2264" s="127"/>
      <c r="AD2264" s="126"/>
      <c r="AE2264" s="126"/>
      <c r="AF2264" s="126"/>
      <c r="AG2264" s="126"/>
      <c r="AH2264" s="128"/>
    </row>
    <row r="2265" spans="6:34" x14ac:dyDescent="0.25">
      <c r="F2265" s="67">
        <f t="shared" si="35"/>
        <v>2259</v>
      </c>
      <c r="G2265" s="131"/>
      <c r="H2265" s="130"/>
      <c r="I2265" s="130"/>
      <c r="J2265" s="130"/>
      <c r="K2265" s="126"/>
      <c r="L2265" s="126"/>
      <c r="M2265" s="126"/>
      <c r="N2265" s="126"/>
      <c r="O2265" s="128"/>
      <c r="P2265" s="126">
        <v>26</v>
      </c>
      <c r="Q2265" s="126"/>
      <c r="R2265" s="127"/>
      <c r="S2265" s="126"/>
      <c r="T2265" s="126"/>
      <c r="U2265" s="126"/>
      <c r="V2265" s="128"/>
      <c r="W2265" s="126"/>
      <c r="X2265" s="126"/>
      <c r="Y2265" s="127"/>
      <c r="Z2265" s="126"/>
      <c r="AA2265" s="126"/>
      <c r="AB2265" s="126"/>
      <c r="AC2265" s="127"/>
      <c r="AD2265" s="126"/>
      <c r="AE2265" s="126"/>
      <c r="AF2265" s="126"/>
      <c r="AG2265" s="126"/>
      <c r="AH2265" s="128"/>
    </row>
    <row r="2266" spans="6:34" x14ac:dyDescent="0.25">
      <c r="F2266" s="67">
        <f t="shared" si="35"/>
        <v>2260</v>
      </c>
      <c r="G2266" s="131"/>
      <c r="H2266" s="130"/>
      <c r="I2266" s="130"/>
      <c r="J2266" s="130"/>
      <c r="K2266" s="126"/>
      <c r="L2266" s="126"/>
      <c r="M2266" s="126"/>
      <c r="N2266" s="126"/>
      <c r="O2266" s="128"/>
      <c r="P2266" s="126">
        <v>26</v>
      </c>
      <c r="Q2266" s="126"/>
      <c r="R2266" s="127"/>
      <c r="S2266" s="126"/>
      <c r="T2266" s="126"/>
      <c r="U2266" s="126"/>
      <c r="V2266" s="128"/>
      <c r="W2266" s="126"/>
      <c r="X2266" s="126"/>
      <c r="Y2266" s="127"/>
      <c r="Z2266" s="126"/>
      <c r="AA2266" s="126"/>
      <c r="AB2266" s="126"/>
      <c r="AC2266" s="127"/>
      <c r="AD2266" s="126"/>
      <c r="AE2266" s="126"/>
      <c r="AF2266" s="126"/>
      <c r="AG2266" s="126"/>
      <c r="AH2266" s="128"/>
    </row>
    <row r="2267" spans="6:34" x14ac:dyDescent="0.25">
      <c r="F2267" s="67">
        <f t="shared" si="35"/>
        <v>2261</v>
      </c>
      <c r="G2267" s="131"/>
      <c r="H2267" s="130"/>
      <c r="I2267" s="130"/>
      <c r="J2267" s="130"/>
      <c r="K2267" s="126"/>
      <c r="L2267" s="126"/>
      <c r="M2267" s="126"/>
      <c r="N2267" s="126"/>
      <c r="O2267" s="128"/>
      <c r="P2267" s="126">
        <v>26</v>
      </c>
      <c r="Q2267" s="126"/>
      <c r="R2267" s="127"/>
      <c r="S2267" s="126"/>
      <c r="T2267" s="126"/>
      <c r="U2267" s="126"/>
      <c r="V2267" s="128"/>
      <c r="W2267" s="126"/>
      <c r="X2267" s="126"/>
      <c r="Y2267" s="127"/>
      <c r="Z2267" s="126"/>
      <c r="AA2267" s="126"/>
      <c r="AB2267" s="126"/>
      <c r="AC2267" s="127"/>
      <c r="AD2267" s="126"/>
      <c r="AE2267" s="126"/>
      <c r="AF2267" s="126"/>
      <c r="AG2267" s="126"/>
      <c r="AH2267" s="128"/>
    </row>
    <row r="2268" spans="6:34" x14ac:dyDescent="0.25">
      <c r="F2268" s="67">
        <f t="shared" si="35"/>
        <v>2262</v>
      </c>
      <c r="G2268" s="131"/>
      <c r="H2268" s="130"/>
      <c r="I2268" s="130"/>
      <c r="J2268" s="130"/>
      <c r="K2268" s="126"/>
      <c r="L2268" s="126"/>
      <c r="M2268" s="126"/>
      <c r="N2268" s="126"/>
      <c r="O2268" s="128"/>
      <c r="P2268" s="126">
        <v>26</v>
      </c>
      <c r="Q2268" s="126"/>
      <c r="R2268" s="127"/>
      <c r="S2268" s="126"/>
      <c r="T2268" s="126"/>
      <c r="U2268" s="126"/>
      <c r="V2268" s="128"/>
      <c r="W2268" s="126"/>
      <c r="X2268" s="126"/>
      <c r="Y2268" s="127"/>
      <c r="Z2268" s="126"/>
      <c r="AA2268" s="126"/>
      <c r="AB2268" s="126"/>
      <c r="AC2268" s="127"/>
      <c r="AD2268" s="126"/>
      <c r="AE2268" s="126"/>
      <c r="AF2268" s="126"/>
      <c r="AG2268" s="126"/>
      <c r="AH2268" s="128"/>
    </row>
    <row r="2269" spans="6:34" x14ac:dyDescent="0.25">
      <c r="F2269" s="67">
        <f t="shared" si="35"/>
        <v>2263</v>
      </c>
      <c r="G2269" s="131"/>
      <c r="H2269" s="130"/>
      <c r="I2269" s="130"/>
      <c r="J2269" s="130"/>
      <c r="K2269" s="126"/>
      <c r="L2269" s="126"/>
      <c r="M2269" s="126"/>
      <c r="N2269" s="126"/>
      <c r="O2269" s="128"/>
      <c r="P2269" s="126">
        <v>26</v>
      </c>
      <c r="Q2269" s="126"/>
      <c r="R2269" s="127"/>
      <c r="S2269" s="126"/>
      <c r="T2269" s="126"/>
      <c r="U2269" s="126"/>
      <c r="V2269" s="128"/>
      <c r="W2269" s="126"/>
      <c r="X2269" s="126"/>
      <c r="Y2269" s="127"/>
      <c r="Z2269" s="126"/>
      <c r="AA2269" s="126"/>
      <c r="AB2269" s="126"/>
      <c r="AC2269" s="127"/>
      <c r="AD2269" s="126"/>
      <c r="AE2269" s="126"/>
      <c r="AF2269" s="126"/>
      <c r="AG2269" s="126"/>
      <c r="AH2269" s="128"/>
    </row>
    <row r="2270" spans="6:34" x14ac:dyDescent="0.25">
      <c r="F2270" s="67">
        <f t="shared" si="35"/>
        <v>2264</v>
      </c>
      <c r="G2270" s="131"/>
      <c r="H2270" s="130"/>
      <c r="I2270" s="130"/>
      <c r="J2270" s="130"/>
      <c r="K2270" s="126"/>
      <c r="L2270" s="126"/>
      <c r="M2270" s="126"/>
      <c r="N2270" s="126"/>
      <c r="O2270" s="128"/>
      <c r="P2270" s="126">
        <v>25</v>
      </c>
      <c r="Q2270" s="126"/>
      <c r="R2270" s="127"/>
      <c r="S2270" s="126"/>
      <c r="T2270" s="126"/>
      <c r="U2270" s="126"/>
      <c r="V2270" s="128"/>
      <c r="W2270" s="126"/>
      <c r="X2270" s="126"/>
      <c r="Y2270" s="127"/>
      <c r="Z2270" s="126"/>
      <c r="AA2270" s="126"/>
      <c r="AB2270" s="126"/>
      <c r="AC2270" s="127"/>
      <c r="AD2270" s="126"/>
      <c r="AE2270" s="126"/>
      <c r="AF2270" s="126"/>
      <c r="AG2270" s="126"/>
      <c r="AH2270" s="128"/>
    </row>
    <row r="2271" spans="6:34" x14ac:dyDescent="0.25">
      <c r="F2271" s="67">
        <f t="shared" si="35"/>
        <v>2265</v>
      </c>
      <c r="G2271" s="131"/>
      <c r="H2271" s="130"/>
      <c r="I2271" s="130"/>
      <c r="J2271" s="130"/>
      <c r="K2271" s="126"/>
      <c r="L2271" s="126"/>
      <c r="M2271" s="126"/>
      <c r="N2271" s="126"/>
      <c r="O2271" s="128"/>
      <c r="P2271" s="126">
        <v>25</v>
      </c>
      <c r="Q2271" s="126"/>
      <c r="R2271" s="127"/>
      <c r="S2271" s="126"/>
      <c r="T2271" s="126"/>
      <c r="U2271" s="126"/>
      <c r="V2271" s="128"/>
      <c r="W2271" s="126"/>
      <c r="X2271" s="126"/>
      <c r="Y2271" s="127"/>
      <c r="Z2271" s="126"/>
      <c r="AA2271" s="126"/>
      <c r="AB2271" s="126"/>
      <c r="AC2271" s="127"/>
      <c r="AD2271" s="126"/>
      <c r="AE2271" s="126"/>
      <c r="AF2271" s="126"/>
      <c r="AG2271" s="126"/>
      <c r="AH2271" s="128"/>
    </row>
    <row r="2272" spans="6:34" x14ac:dyDescent="0.25">
      <c r="F2272" s="67">
        <f t="shared" si="35"/>
        <v>2266</v>
      </c>
      <c r="G2272" s="131"/>
      <c r="H2272" s="130"/>
      <c r="I2272" s="130"/>
      <c r="J2272" s="130"/>
      <c r="K2272" s="126"/>
      <c r="L2272" s="126"/>
      <c r="M2272" s="126"/>
      <c r="N2272" s="126"/>
      <c r="O2272" s="128"/>
      <c r="P2272" s="126">
        <v>25</v>
      </c>
      <c r="Q2272" s="126"/>
      <c r="R2272" s="127"/>
      <c r="S2272" s="126"/>
      <c r="T2272" s="126"/>
      <c r="U2272" s="126"/>
      <c r="V2272" s="128"/>
      <c r="W2272" s="126"/>
      <c r="X2272" s="126"/>
      <c r="Y2272" s="127"/>
      <c r="Z2272" s="126"/>
      <c r="AA2272" s="126"/>
      <c r="AB2272" s="126"/>
      <c r="AC2272" s="127"/>
      <c r="AD2272" s="126"/>
      <c r="AE2272" s="126"/>
      <c r="AF2272" s="126"/>
      <c r="AG2272" s="126"/>
      <c r="AH2272" s="128"/>
    </row>
    <row r="2273" spans="6:34" x14ac:dyDescent="0.25">
      <c r="F2273" s="67">
        <f t="shared" si="35"/>
        <v>2267</v>
      </c>
      <c r="G2273" s="131"/>
      <c r="H2273" s="130"/>
      <c r="I2273" s="130"/>
      <c r="J2273" s="130"/>
      <c r="K2273" s="126"/>
      <c r="L2273" s="126"/>
      <c r="M2273" s="126"/>
      <c r="N2273" s="126"/>
      <c r="O2273" s="128"/>
      <c r="P2273" s="126">
        <v>25</v>
      </c>
      <c r="Q2273" s="126"/>
      <c r="R2273" s="127"/>
      <c r="S2273" s="126"/>
      <c r="T2273" s="126"/>
      <c r="U2273" s="126"/>
      <c r="V2273" s="128"/>
      <c r="W2273" s="126"/>
      <c r="X2273" s="126"/>
      <c r="Y2273" s="127"/>
      <c r="Z2273" s="126"/>
      <c r="AA2273" s="126"/>
      <c r="AB2273" s="126"/>
      <c r="AC2273" s="127"/>
      <c r="AD2273" s="126"/>
      <c r="AE2273" s="126"/>
      <c r="AF2273" s="126"/>
      <c r="AG2273" s="126"/>
      <c r="AH2273" s="128"/>
    </row>
    <row r="2274" spans="6:34" x14ac:dyDescent="0.25">
      <c r="F2274" s="67">
        <f t="shared" si="35"/>
        <v>2268</v>
      </c>
      <c r="G2274" s="131"/>
      <c r="H2274" s="130"/>
      <c r="I2274" s="130"/>
      <c r="J2274" s="130"/>
      <c r="K2274" s="126"/>
      <c r="L2274" s="126"/>
      <c r="M2274" s="126"/>
      <c r="N2274" s="126"/>
      <c r="O2274" s="128"/>
      <c r="P2274" s="126">
        <v>24</v>
      </c>
      <c r="Q2274" s="126"/>
      <c r="R2274" s="127"/>
      <c r="S2274" s="126"/>
      <c r="T2274" s="126"/>
      <c r="U2274" s="126"/>
      <c r="V2274" s="128"/>
      <c r="W2274" s="126"/>
      <c r="X2274" s="126"/>
      <c r="Y2274" s="127"/>
      <c r="Z2274" s="126"/>
      <c r="AA2274" s="126"/>
      <c r="AB2274" s="126"/>
      <c r="AC2274" s="127"/>
      <c r="AD2274" s="126"/>
      <c r="AE2274" s="126"/>
      <c r="AF2274" s="126"/>
      <c r="AG2274" s="126"/>
      <c r="AH2274" s="128"/>
    </row>
    <row r="2275" spans="6:34" x14ac:dyDescent="0.25">
      <c r="F2275" s="67">
        <f t="shared" ref="F2275:F2338" si="36">F2274+1</f>
        <v>2269</v>
      </c>
      <c r="G2275" s="131"/>
      <c r="H2275" s="130"/>
      <c r="I2275" s="130"/>
      <c r="J2275" s="130"/>
      <c r="K2275" s="126"/>
      <c r="L2275" s="126"/>
      <c r="M2275" s="126"/>
      <c r="N2275" s="126"/>
      <c r="O2275" s="128"/>
      <c r="P2275" s="126">
        <v>24</v>
      </c>
      <c r="Q2275" s="126"/>
      <c r="R2275" s="127"/>
      <c r="S2275" s="126"/>
      <c r="T2275" s="126"/>
      <c r="U2275" s="126"/>
      <c r="V2275" s="128"/>
      <c r="W2275" s="126"/>
      <c r="X2275" s="126"/>
      <c r="Y2275" s="127"/>
      <c r="Z2275" s="126"/>
      <c r="AA2275" s="126"/>
      <c r="AB2275" s="126"/>
      <c r="AC2275" s="127"/>
      <c r="AD2275" s="126"/>
      <c r="AE2275" s="126"/>
      <c r="AF2275" s="126"/>
      <c r="AG2275" s="126"/>
      <c r="AH2275" s="128"/>
    </row>
    <row r="2276" spans="6:34" x14ac:dyDescent="0.25">
      <c r="F2276" s="67">
        <f t="shared" si="36"/>
        <v>2270</v>
      </c>
      <c r="G2276" s="131"/>
      <c r="H2276" s="130"/>
      <c r="I2276" s="130"/>
      <c r="J2276" s="130"/>
      <c r="K2276" s="126"/>
      <c r="L2276" s="126"/>
      <c r="M2276" s="126"/>
      <c r="N2276" s="126"/>
      <c r="O2276" s="128"/>
      <c r="P2276" s="126">
        <v>24</v>
      </c>
      <c r="Q2276" s="126"/>
      <c r="R2276" s="127"/>
      <c r="S2276" s="126"/>
      <c r="T2276" s="126"/>
      <c r="U2276" s="126"/>
      <c r="V2276" s="128"/>
      <c r="W2276" s="126"/>
      <c r="X2276" s="126"/>
      <c r="Y2276" s="127"/>
      <c r="Z2276" s="126"/>
      <c r="AA2276" s="126"/>
      <c r="AB2276" s="126"/>
      <c r="AC2276" s="127"/>
      <c r="AD2276" s="126"/>
      <c r="AE2276" s="126"/>
      <c r="AF2276" s="126"/>
      <c r="AG2276" s="126"/>
      <c r="AH2276" s="128"/>
    </row>
    <row r="2277" spans="6:34" x14ac:dyDescent="0.25">
      <c r="F2277" s="67">
        <f t="shared" si="36"/>
        <v>2271</v>
      </c>
      <c r="G2277" s="131"/>
      <c r="H2277" s="130"/>
      <c r="I2277" s="130"/>
      <c r="J2277" s="130"/>
      <c r="K2277" s="126"/>
      <c r="L2277" s="126"/>
      <c r="M2277" s="126"/>
      <c r="N2277" s="126"/>
      <c r="O2277" s="128"/>
      <c r="P2277" s="126">
        <v>24</v>
      </c>
      <c r="Q2277" s="126"/>
      <c r="R2277" s="127"/>
      <c r="S2277" s="126"/>
      <c r="T2277" s="126"/>
      <c r="U2277" s="126"/>
      <c r="V2277" s="128"/>
      <c r="W2277" s="126"/>
      <c r="X2277" s="126"/>
      <c r="Y2277" s="127"/>
      <c r="Z2277" s="126"/>
      <c r="AA2277" s="126"/>
      <c r="AB2277" s="126"/>
      <c r="AC2277" s="127"/>
      <c r="AD2277" s="126"/>
      <c r="AE2277" s="126"/>
      <c r="AF2277" s="126"/>
      <c r="AG2277" s="126"/>
      <c r="AH2277" s="128"/>
    </row>
    <row r="2278" spans="6:34" x14ac:dyDescent="0.25">
      <c r="F2278" s="67">
        <f t="shared" si="36"/>
        <v>2272</v>
      </c>
      <c r="G2278" s="131"/>
      <c r="H2278" s="130"/>
      <c r="I2278" s="130"/>
      <c r="J2278" s="130"/>
      <c r="K2278" s="126"/>
      <c r="L2278" s="126"/>
      <c r="M2278" s="126"/>
      <c r="N2278" s="126"/>
      <c r="O2278" s="128"/>
      <c r="P2278" s="126">
        <v>24</v>
      </c>
      <c r="Q2278" s="126"/>
      <c r="R2278" s="127"/>
      <c r="S2278" s="126"/>
      <c r="T2278" s="126"/>
      <c r="U2278" s="126"/>
      <c r="V2278" s="128"/>
      <c r="W2278" s="126"/>
      <c r="X2278" s="126"/>
      <c r="Y2278" s="127"/>
      <c r="Z2278" s="126"/>
      <c r="AA2278" s="126"/>
      <c r="AB2278" s="126"/>
      <c r="AC2278" s="127"/>
      <c r="AD2278" s="126"/>
      <c r="AE2278" s="126"/>
      <c r="AF2278" s="126"/>
      <c r="AG2278" s="126"/>
      <c r="AH2278" s="128"/>
    </row>
    <row r="2279" spans="6:34" x14ac:dyDescent="0.25">
      <c r="F2279" s="67">
        <f t="shared" si="36"/>
        <v>2273</v>
      </c>
      <c r="G2279" s="131"/>
      <c r="H2279" s="130"/>
      <c r="I2279" s="130"/>
      <c r="J2279" s="130"/>
      <c r="K2279" s="126"/>
      <c r="L2279" s="126"/>
      <c r="M2279" s="126"/>
      <c r="N2279" s="126"/>
      <c r="O2279" s="128"/>
      <c r="P2279" s="126">
        <v>24</v>
      </c>
      <c r="Q2279" s="126"/>
      <c r="R2279" s="127"/>
      <c r="S2279" s="126"/>
      <c r="T2279" s="126"/>
      <c r="U2279" s="126"/>
      <c r="V2279" s="128"/>
      <c r="W2279" s="126"/>
      <c r="X2279" s="126"/>
      <c r="Y2279" s="127"/>
      <c r="Z2279" s="126"/>
      <c r="AA2279" s="126"/>
      <c r="AB2279" s="126"/>
      <c r="AC2279" s="127"/>
      <c r="AD2279" s="126"/>
      <c r="AE2279" s="126"/>
      <c r="AF2279" s="126"/>
      <c r="AG2279" s="126"/>
      <c r="AH2279" s="128"/>
    </row>
    <row r="2280" spans="6:34" x14ac:dyDescent="0.25">
      <c r="F2280" s="67">
        <f t="shared" si="36"/>
        <v>2274</v>
      </c>
      <c r="G2280" s="131"/>
      <c r="H2280" s="130"/>
      <c r="I2280" s="130"/>
      <c r="J2280" s="130"/>
      <c r="K2280" s="126"/>
      <c r="L2280" s="126"/>
      <c r="M2280" s="126"/>
      <c r="N2280" s="126"/>
      <c r="O2280" s="128"/>
      <c r="P2280" s="126">
        <v>24</v>
      </c>
      <c r="Q2280" s="126"/>
      <c r="R2280" s="127"/>
      <c r="S2280" s="126"/>
      <c r="T2280" s="126"/>
      <c r="U2280" s="126"/>
      <c r="V2280" s="128"/>
      <c r="W2280" s="126"/>
      <c r="X2280" s="126"/>
      <c r="Y2280" s="127"/>
      <c r="Z2280" s="126"/>
      <c r="AA2280" s="126"/>
      <c r="AB2280" s="126"/>
      <c r="AC2280" s="127"/>
      <c r="AD2280" s="126"/>
      <c r="AE2280" s="126"/>
      <c r="AF2280" s="126"/>
      <c r="AG2280" s="126"/>
      <c r="AH2280" s="128"/>
    </row>
    <row r="2281" spans="6:34" x14ac:dyDescent="0.25">
      <c r="F2281" s="67">
        <f t="shared" si="36"/>
        <v>2275</v>
      </c>
      <c r="G2281" s="131"/>
      <c r="H2281" s="130"/>
      <c r="I2281" s="130"/>
      <c r="J2281" s="130"/>
      <c r="K2281" s="126"/>
      <c r="L2281" s="126"/>
      <c r="M2281" s="126"/>
      <c r="N2281" s="126"/>
      <c r="O2281" s="128"/>
      <c r="P2281" s="126">
        <v>24</v>
      </c>
      <c r="Q2281" s="126"/>
      <c r="R2281" s="127"/>
      <c r="S2281" s="126"/>
      <c r="T2281" s="126"/>
      <c r="U2281" s="126"/>
      <c r="V2281" s="128"/>
      <c r="W2281" s="126"/>
      <c r="X2281" s="126"/>
      <c r="Y2281" s="127"/>
      <c r="Z2281" s="126"/>
      <c r="AA2281" s="126"/>
      <c r="AB2281" s="126"/>
      <c r="AC2281" s="127"/>
      <c r="AD2281" s="126"/>
      <c r="AE2281" s="126"/>
      <c r="AF2281" s="126"/>
      <c r="AG2281" s="126"/>
      <c r="AH2281" s="128"/>
    </row>
    <row r="2282" spans="6:34" x14ac:dyDescent="0.25">
      <c r="F2282" s="67">
        <f t="shared" si="36"/>
        <v>2276</v>
      </c>
      <c r="G2282" s="131"/>
      <c r="H2282" s="130"/>
      <c r="I2282" s="130"/>
      <c r="J2282" s="130"/>
      <c r="K2282" s="126"/>
      <c r="L2282" s="126"/>
      <c r="M2282" s="126"/>
      <c r="N2282" s="126"/>
      <c r="O2282" s="128"/>
      <c r="P2282" s="126">
        <v>23</v>
      </c>
      <c r="Q2282" s="126"/>
      <c r="R2282" s="127"/>
      <c r="S2282" s="126"/>
      <c r="T2282" s="126"/>
      <c r="U2282" s="126"/>
      <c r="V2282" s="128"/>
      <c r="W2282" s="126"/>
      <c r="X2282" s="126"/>
      <c r="Y2282" s="127"/>
      <c r="Z2282" s="126"/>
      <c r="AA2282" s="126"/>
      <c r="AB2282" s="126"/>
      <c r="AC2282" s="127"/>
      <c r="AD2282" s="126"/>
      <c r="AE2282" s="126"/>
      <c r="AF2282" s="126"/>
      <c r="AG2282" s="126"/>
      <c r="AH2282" s="128"/>
    </row>
    <row r="2283" spans="6:34" x14ac:dyDescent="0.25">
      <c r="F2283" s="67">
        <f t="shared" si="36"/>
        <v>2277</v>
      </c>
      <c r="G2283" s="131"/>
      <c r="H2283" s="130"/>
      <c r="I2283" s="130"/>
      <c r="J2283" s="130"/>
      <c r="K2283" s="126"/>
      <c r="L2283" s="126"/>
      <c r="M2283" s="126"/>
      <c r="N2283" s="126"/>
      <c r="O2283" s="128"/>
      <c r="P2283" s="126">
        <v>23</v>
      </c>
      <c r="Q2283" s="126"/>
      <c r="R2283" s="127"/>
      <c r="S2283" s="126"/>
      <c r="T2283" s="126"/>
      <c r="U2283" s="126"/>
      <c r="V2283" s="128"/>
      <c r="W2283" s="126"/>
      <c r="X2283" s="126"/>
      <c r="Y2283" s="127"/>
      <c r="Z2283" s="126"/>
      <c r="AA2283" s="126"/>
      <c r="AB2283" s="126"/>
      <c r="AC2283" s="127"/>
      <c r="AD2283" s="126"/>
      <c r="AE2283" s="126"/>
      <c r="AF2283" s="126"/>
      <c r="AG2283" s="126"/>
      <c r="AH2283" s="128"/>
    </row>
    <row r="2284" spans="6:34" x14ac:dyDescent="0.25">
      <c r="F2284" s="67">
        <f t="shared" si="36"/>
        <v>2278</v>
      </c>
      <c r="G2284" s="131"/>
      <c r="H2284" s="130"/>
      <c r="I2284" s="130"/>
      <c r="J2284" s="130"/>
      <c r="K2284" s="126"/>
      <c r="L2284" s="126"/>
      <c r="M2284" s="126"/>
      <c r="N2284" s="126"/>
      <c r="O2284" s="128"/>
      <c r="P2284" s="126">
        <v>23</v>
      </c>
      <c r="Q2284" s="126"/>
      <c r="R2284" s="127"/>
      <c r="S2284" s="126"/>
      <c r="T2284" s="126"/>
      <c r="U2284" s="126"/>
      <c r="V2284" s="128"/>
      <c r="W2284" s="126"/>
      <c r="X2284" s="126"/>
      <c r="Y2284" s="127"/>
      <c r="Z2284" s="126"/>
      <c r="AA2284" s="126"/>
      <c r="AB2284" s="126"/>
      <c r="AC2284" s="127"/>
      <c r="AD2284" s="126"/>
      <c r="AE2284" s="126"/>
      <c r="AF2284" s="126"/>
      <c r="AG2284" s="126"/>
      <c r="AH2284" s="128"/>
    </row>
    <row r="2285" spans="6:34" x14ac:dyDescent="0.25">
      <c r="F2285" s="67">
        <f t="shared" si="36"/>
        <v>2279</v>
      </c>
      <c r="G2285" s="131"/>
      <c r="H2285" s="130"/>
      <c r="I2285" s="130"/>
      <c r="J2285" s="130"/>
      <c r="K2285" s="126"/>
      <c r="L2285" s="126"/>
      <c r="M2285" s="126"/>
      <c r="N2285" s="126"/>
      <c r="O2285" s="128"/>
      <c r="P2285" s="126">
        <v>23</v>
      </c>
      <c r="Q2285" s="126"/>
      <c r="R2285" s="127"/>
      <c r="S2285" s="126"/>
      <c r="T2285" s="126"/>
      <c r="U2285" s="126"/>
      <c r="V2285" s="128"/>
      <c r="W2285" s="126"/>
      <c r="X2285" s="126"/>
      <c r="Y2285" s="127"/>
      <c r="Z2285" s="126"/>
      <c r="AA2285" s="126"/>
      <c r="AB2285" s="126"/>
      <c r="AC2285" s="127"/>
      <c r="AD2285" s="126"/>
      <c r="AE2285" s="126"/>
      <c r="AF2285" s="126"/>
      <c r="AG2285" s="126"/>
      <c r="AH2285" s="128"/>
    </row>
    <row r="2286" spans="6:34" x14ac:dyDescent="0.25">
      <c r="F2286" s="67">
        <f t="shared" si="36"/>
        <v>2280</v>
      </c>
      <c r="G2286" s="131"/>
      <c r="H2286" s="130"/>
      <c r="I2286" s="130"/>
      <c r="J2286" s="130"/>
      <c r="K2286" s="126"/>
      <c r="L2286" s="126"/>
      <c r="M2286" s="126"/>
      <c r="N2286" s="126"/>
      <c r="O2286" s="128"/>
      <c r="P2286" s="126">
        <v>23</v>
      </c>
      <c r="Q2286" s="126"/>
      <c r="R2286" s="127"/>
      <c r="S2286" s="126"/>
      <c r="T2286" s="126"/>
      <c r="U2286" s="126"/>
      <c r="V2286" s="128"/>
      <c r="W2286" s="126"/>
      <c r="X2286" s="126"/>
      <c r="Y2286" s="127"/>
      <c r="Z2286" s="126"/>
      <c r="AA2286" s="126"/>
      <c r="AB2286" s="126"/>
      <c r="AC2286" s="127"/>
      <c r="AD2286" s="126"/>
      <c r="AE2286" s="126"/>
      <c r="AF2286" s="126"/>
      <c r="AG2286" s="126"/>
      <c r="AH2286" s="128"/>
    </row>
    <row r="2287" spans="6:34" x14ac:dyDescent="0.25">
      <c r="F2287" s="67">
        <f t="shared" si="36"/>
        <v>2281</v>
      </c>
      <c r="G2287" s="131"/>
      <c r="H2287" s="130"/>
      <c r="I2287" s="130"/>
      <c r="J2287" s="130"/>
      <c r="K2287" s="126"/>
      <c r="L2287" s="126"/>
      <c r="M2287" s="126"/>
      <c r="N2287" s="126"/>
      <c r="O2287" s="128"/>
      <c r="P2287" s="126">
        <v>23</v>
      </c>
      <c r="Q2287" s="126"/>
      <c r="R2287" s="127"/>
      <c r="S2287" s="126"/>
      <c r="T2287" s="126"/>
      <c r="U2287" s="126"/>
      <c r="V2287" s="128"/>
      <c r="W2287" s="126"/>
      <c r="X2287" s="126"/>
      <c r="Y2287" s="127"/>
      <c r="Z2287" s="126"/>
      <c r="AA2287" s="126"/>
      <c r="AB2287" s="126"/>
      <c r="AC2287" s="127"/>
      <c r="AD2287" s="126"/>
      <c r="AE2287" s="126"/>
      <c r="AF2287" s="126"/>
      <c r="AG2287" s="126"/>
      <c r="AH2287" s="128"/>
    </row>
    <row r="2288" spans="6:34" x14ac:dyDescent="0.25">
      <c r="F2288" s="67">
        <f t="shared" si="36"/>
        <v>2282</v>
      </c>
      <c r="G2288" s="131"/>
      <c r="H2288" s="130"/>
      <c r="I2288" s="130"/>
      <c r="J2288" s="130"/>
      <c r="K2288" s="126"/>
      <c r="L2288" s="126"/>
      <c r="M2288" s="126"/>
      <c r="N2288" s="126"/>
      <c r="O2288" s="128"/>
      <c r="P2288" s="126">
        <v>23</v>
      </c>
      <c r="Q2288" s="126"/>
      <c r="R2288" s="127"/>
      <c r="S2288" s="126"/>
      <c r="T2288" s="126"/>
      <c r="U2288" s="126"/>
      <c r="V2288" s="128"/>
      <c r="W2288" s="126"/>
      <c r="X2288" s="126"/>
      <c r="Y2288" s="127"/>
      <c r="Z2288" s="126"/>
      <c r="AA2288" s="126"/>
      <c r="AB2288" s="126"/>
      <c r="AC2288" s="127"/>
      <c r="AD2288" s="126"/>
      <c r="AE2288" s="126"/>
      <c r="AF2288" s="126"/>
      <c r="AG2288" s="126"/>
      <c r="AH2288" s="128"/>
    </row>
    <row r="2289" spans="6:34" x14ac:dyDescent="0.25">
      <c r="F2289" s="67">
        <f t="shared" si="36"/>
        <v>2283</v>
      </c>
      <c r="G2289" s="131"/>
      <c r="H2289" s="130"/>
      <c r="I2289" s="130"/>
      <c r="J2289" s="130"/>
      <c r="K2289" s="126"/>
      <c r="L2289" s="126"/>
      <c r="M2289" s="126"/>
      <c r="N2289" s="126"/>
      <c r="O2289" s="128"/>
      <c r="P2289" s="126">
        <v>23</v>
      </c>
      <c r="Q2289" s="126"/>
      <c r="R2289" s="127"/>
      <c r="S2289" s="126"/>
      <c r="T2289" s="126"/>
      <c r="U2289" s="126"/>
      <c r="V2289" s="128"/>
      <c r="W2289" s="126"/>
      <c r="X2289" s="126"/>
      <c r="Y2289" s="127"/>
      <c r="Z2289" s="126"/>
      <c r="AA2289" s="126"/>
      <c r="AB2289" s="126"/>
      <c r="AC2289" s="127"/>
      <c r="AD2289" s="126"/>
      <c r="AE2289" s="126"/>
      <c r="AF2289" s="126"/>
      <c r="AG2289" s="126"/>
      <c r="AH2289" s="128"/>
    </row>
    <row r="2290" spans="6:34" x14ac:dyDescent="0.25">
      <c r="F2290" s="67">
        <f t="shared" si="36"/>
        <v>2284</v>
      </c>
      <c r="G2290" s="131"/>
      <c r="H2290" s="130"/>
      <c r="I2290" s="130"/>
      <c r="J2290" s="130"/>
      <c r="K2290" s="126"/>
      <c r="L2290" s="126"/>
      <c r="M2290" s="126"/>
      <c r="N2290" s="126"/>
      <c r="O2290" s="128"/>
      <c r="P2290" s="126">
        <v>22</v>
      </c>
      <c r="Q2290" s="126"/>
      <c r="R2290" s="127"/>
      <c r="S2290" s="126"/>
      <c r="T2290" s="126"/>
      <c r="U2290" s="126"/>
      <c r="V2290" s="128"/>
      <c r="W2290" s="126"/>
      <c r="X2290" s="126"/>
      <c r="Y2290" s="127"/>
      <c r="Z2290" s="126"/>
      <c r="AA2290" s="126"/>
      <c r="AB2290" s="126"/>
      <c r="AC2290" s="127"/>
      <c r="AD2290" s="126"/>
      <c r="AE2290" s="126"/>
      <c r="AF2290" s="126"/>
      <c r="AG2290" s="126"/>
      <c r="AH2290" s="128"/>
    </row>
    <row r="2291" spans="6:34" x14ac:dyDescent="0.25">
      <c r="F2291" s="67">
        <f t="shared" si="36"/>
        <v>2285</v>
      </c>
      <c r="G2291" s="64"/>
      <c r="H2291" s="65"/>
      <c r="I2291" s="65"/>
      <c r="J2291" s="65"/>
      <c r="K2291" s="69"/>
      <c r="L2291" s="69"/>
      <c r="M2291" s="69"/>
      <c r="N2291" s="69"/>
      <c r="O2291" s="61"/>
      <c r="P2291" s="126">
        <v>22</v>
      </c>
      <c r="Q2291" s="62"/>
      <c r="R2291" s="63"/>
      <c r="S2291" s="68"/>
      <c r="T2291" s="68"/>
      <c r="U2291" s="69"/>
      <c r="V2291" s="61"/>
      <c r="W2291" s="62"/>
      <c r="X2291" s="62"/>
      <c r="Y2291" s="63"/>
      <c r="Z2291" s="68"/>
      <c r="AA2291" s="62"/>
      <c r="AB2291" s="62"/>
      <c r="AC2291" s="63"/>
      <c r="AD2291" s="68"/>
      <c r="AE2291" s="68"/>
      <c r="AF2291" s="68"/>
      <c r="AG2291" s="69"/>
      <c r="AH2291" s="61"/>
    </row>
    <row r="2292" spans="6:34" x14ac:dyDescent="0.25">
      <c r="F2292" s="67">
        <f t="shared" si="36"/>
        <v>2286</v>
      </c>
      <c r="G2292" s="64"/>
      <c r="H2292" s="65"/>
      <c r="I2292" s="65"/>
      <c r="J2292" s="65"/>
      <c r="K2292" s="69"/>
      <c r="L2292" s="69"/>
      <c r="M2292" s="69"/>
      <c r="N2292" s="69"/>
      <c r="O2292" s="61"/>
      <c r="P2292" s="126">
        <v>22</v>
      </c>
      <c r="Q2292" s="62"/>
      <c r="R2292" s="63"/>
      <c r="S2292" s="68"/>
      <c r="T2292" s="68"/>
      <c r="U2292" s="69"/>
      <c r="V2292" s="61"/>
      <c r="W2292" s="62"/>
      <c r="X2292" s="62"/>
      <c r="Y2292" s="63"/>
      <c r="Z2292" s="68"/>
      <c r="AA2292" s="62"/>
      <c r="AB2292" s="62"/>
      <c r="AC2292" s="63"/>
      <c r="AD2292" s="68"/>
      <c r="AE2292" s="68"/>
      <c r="AF2292" s="68"/>
      <c r="AG2292" s="69"/>
      <c r="AH2292" s="61"/>
    </row>
    <row r="2293" spans="6:34" x14ac:dyDescent="0.25">
      <c r="F2293" s="67">
        <f t="shared" si="36"/>
        <v>2287</v>
      </c>
      <c r="G2293" s="64"/>
      <c r="H2293" s="65"/>
      <c r="I2293" s="65"/>
      <c r="J2293" s="65"/>
      <c r="K2293" s="69"/>
      <c r="L2293" s="69"/>
      <c r="M2293" s="69"/>
      <c r="N2293" s="69"/>
      <c r="O2293" s="61"/>
      <c r="P2293" s="126">
        <v>22</v>
      </c>
      <c r="Q2293" s="62"/>
      <c r="R2293" s="63"/>
      <c r="S2293" s="68"/>
      <c r="T2293" s="68"/>
      <c r="U2293" s="69"/>
      <c r="V2293" s="61"/>
      <c r="W2293" s="62"/>
      <c r="X2293" s="62"/>
      <c r="Y2293" s="63"/>
      <c r="Z2293" s="68"/>
      <c r="AA2293" s="62"/>
      <c r="AB2293" s="62"/>
      <c r="AC2293" s="63"/>
      <c r="AD2293" s="68"/>
      <c r="AE2293" s="68"/>
      <c r="AF2293" s="68"/>
      <c r="AG2293" s="69"/>
      <c r="AH2293" s="61"/>
    </row>
    <row r="2294" spans="6:34" x14ac:dyDescent="0.25">
      <c r="F2294" s="67">
        <f t="shared" si="36"/>
        <v>2288</v>
      </c>
      <c r="G2294" s="64"/>
      <c r="H2294" s="65"/>
      <c r="I2294" s="65"/>
      <c r="J2294" s="65"/>
      <c r="K2294" s="69"/>
      <c r="L2294" s="69"/>
      <c r="M2294" s="69"/>
      <c r="N2294" s="69"/>
      <c r="O2294" s="61"/>
      <c r="P2294" s="126">
        <v>22</v>
      </c>
      <c r="Q2294" s="62"/>
      <c r="R2294" s="63"/>
      <c r="S2294" s="68"/>
      <c r="T2294" s="68"/>
      <c r="U2294" s="69"/>
      <c r="V2294" s="61"/>
      <c r="W2294" s="62"/>
      <c r="X2294" s="62"/>
      <c r="Y2294" s="63"/>
      <c r="Z2294" s="68"/>
      <c r="AA2294" s="62"/>
      <c r="AB2294" s="62"/>
      <c r="AC2294" s="63"/>
      <c r="AD2294" s="68"/>
      <c r="AE2294" s="68"/>
      <c r="AF2294" s="68"/>
      <c r="AG2294" s="69"/>
      <c r="AH2294" s="61"/>
    </row>
    <row r="2295" spans="6:34" x14ac:dyDescent="0.25">
      <c r="F2295" s="67">
        <f t="shared" si="36"/>
        <v>2289</v>
      </c>
      <c r="G2295" s="64"/>
      <c r="H2295" s="65"/>
      <c r="I2295" s="65"/>
      <c r="J2295" s="65"/>
      <c r="K2295" s="69"/>
      <c r="L2295" s="69"/>
      <c r="M2295" s="69"/>
      <c r="N2295" s="69"/>
      <c r="O2295" s="61"/>
      <c r="P2295" s="126">
        <v>22</v>
      </c>
      <c r="Q2295" s="62"/>
      <c r="R2295" s="63"/>
      <c r="S2295" s="68"/>
      <c r="T2295" s="68"/>
      <c r="U2295" s="69"/>
      <c r="V2295" s="61"/>
      <c r="W2295" s="62"/>
      <c r="X2295" s="62"/>
      <c r="Y2295" s="63"/>
      <c r="Z2295" s="68"/>
      <c r="AA2295" s="62"/>
      <c r="AB2295" s="62"/>
      <c r="AC2295" s="63"/>
      <c r="AD2295" s="68"/>
      <c r="AE2295" s="68"/>
      <c r="AF2295" s="68"/>
      <c r="AG2295" s="69"/>
      <c r="AH2295" s="61"/>
    </row>
    <row r="2296" spans="6:34" x14ac:dyDescent="0.25">
      <c r="F2296" s="67">
        <f t="shared" si="36"/>
        <v>2290</v>
      </c>
      <c r="G2296" s="64"/>
      <c r="H2296" s="65"/>
      <c r="I2296" s="65"/>
      <c r="J2296" s="65"/>
      <c r="K2296" s="69"/>
      <c r="L2296" s="69"/>
      <c r="M2296" s="69"/>
      <c r="N2296" s="69"/>
      <c r="O2296" s="61"/>
      <c r="P2296" s="126">
        <v>22</v>
      </c>
      <c r="Q2296" s="62"/>
      <c r="R2296" s="63"/>
      <c r="S2296" s="68"/>
      <c r="T2296" s="68"/>
      <c r="U2296" s="69"/>
      <c r="V2296" s="61"/>
      <c r="W2296" s="62"/>
      <c r="X2296" s="62"/>
      <c r="Y2296" s="63"/>
      <c r="Z2296" s="68"/>
      <c r="AA2296" s="62"/>
      <c r="AB2296" s="62"/>
      <c r="AC2296" s="63"/>
      <c r="AD2296" s="68"/>
      <c r="AE2296" s="68"/>
      <c r="AF2296" s="68"/>
      <c r="AG2296" s="69"/>
      <c r="AH2296" s="61"/>
    </row>
    <row r="2297" spans="6:34" x14ac:dyDescent="0.25">
      <c r="F2297" s="67">
        <f t="shared" si="36"/>
        <v>2291</v>
      </c>
      <c r="G2297" s="64"/>
      <c r="H2297" s="65"/>
      <c r="I2297" s="65"/>
      <c r="J2297" s="65"/>
      <c r="K2297" s="69"/>
      <c r="L2297" s="69"/>
      <c r="M2297" s="69"/>
      <c r="N2297" s="69"/>
      <c r="O2297" s="61"/>
      <c r="P2297" s="126">
        <v>22</v>
      </c>
      <c r="Q2297" s="62"/>
      <c r="R2297" s="63"/>
      <c r="S2297" s="68"/>
      <c r="T2297" s="68"/>
      <c r="U2297" s="69"/>
      <c r="V2297" s="61"/>
      <c r="W2297" s="62"/>
      <c r="X2297" s="62"/>
      <c r="Y2297" s="63"/>
      <c r="Z2297" s="68"/>
      <c r="AA2297" s="62"/>
      <c r="AB2297" s="62"/>
      <c r="AC2297" s="63"/>
      <c r="AD2297" s="68"/>
      <c r="AE2297" s="68"/>
      <c r="AF2297" s="68"/>
      <c r="AG2297" s="69"/>
      <c r="AH2297" s="61"/>
    </row>
    <row r="2298" spans="6:34" x14ac:dyDescent="0.25">
      <c r="F2298" s="67">
        <f t="shared" si="36"/>
        <v>2292</v>
      </c>
      <c r="G2298" s="64"/>
      <c r="H2298" s="65"/>
      <c r="I2298" s="65"/>
      <c r="J2298" s="65"/>
      <c r="K2298" s="69"/>
      <c r="L2298" s="69"/>
      <c r="M2298" s="69"/>
      <c r="N2298" s="69"/>
      <c r="O2298" s="61"/>
      <c r="P2298" s="126">
        <v>22</v>
      </c>
      <c r="Q2298" s="62"/>
      <c r="R2298" s="63"/>
      <c r="S2298" s="68"/>
      <c r="T2298" s="68"/>
      <c r="U2298" s="69"/>
      <c r="V2298" s="61"/>
      <c r="W2298" s="62"/>
      <c r="X2298" s="62"/>
      <c r="Y2298" s="63"/>
      <c r="Z2298" s="68"/>
      <c r="AA2298" s="62"/>
      <c r="AB2298" s="62"/>
      <c r="AC2298" s="63"/>
      <c r="AD2298" s="68"/>
      <c r="AE2298" s="68"/>
      <c r="AF2298" s="68"/>
      <c r="AG2298" s="69"/>
      <c r="AH2298" s="61"/>
    </row>
    <row r="2299" spans="6:34" x14ac:dyDescent="0.25">
      <c r="F2299" s="67">
        <f t="shared" si="36"/>
        <v>2293</v>
      </c>
      <c r="G2299" s="64"/>
      <c r="H2299" s="65"/>
      <c r="I2299" s="65"/>
      <c r="J2299" s="65"/>
      <c r="K2299" s="69"/>
      <c r="L2299" s="69"/>
      <c r="M2299" s="69"/>
      <c r="N2299" s="69"/>
      <c r="O2299" s="61"/>
      <c r="P2299" s="126">
        <v>22</v>
      </c>
      <c r="Q2299" s="62"/>
      <c r="R2299" s="63"/>
      <c r="S2299" s="68"/>
      <c r="T2299" s="68"/>
      <c r="U2299" s="69"/>
      <c r="V2299" s="61"/>
      <c r="W2299" s="62"/>
      <c r="X2299" s="62"/>
      <c r="Y2299" s="63"/>
      <c r="Z2299" s="68"/>
      <c r="AA2299" s="62"/>
      <c r="AB2299" s="62"/>
      <c r="AC2299" s="63"/>
      <c r="AD2299" s="68"/>
      <c r="AE2299" s="68"/>
      <c r="AF2299" s="68"/>
      <c r="AG2299" s="69"/>
      <c r="AH2299" s="61"/>
    </row>
    <row r="2300" spans="6:34" x14ac:dyDescent="0.25">
      <c r="F2300" s="67">
        <f t="shared" si="36"/>
        <v>2294</v>
      </c>
      <c r="G2300" s="64"/>
      <c r="H2300" s="65"/>
      <c r="I2300" s="65"/>
      <c r="J2300" s="65"/>
      <c r="K2300" s="69"/>
      <c r="L2300" s="69"/>
      <c r="M2300" s="69"/>
      <c r="N2300" s="69"/>
      <c r="O2300" s="61"/>
      <c r="P2300" s="126">
        <v>22</v>
      </c>
      <c r="Q2300" s="62"/>
      <c r="R2300" s="63"/>
      <c r="S2300" s="68"/>
      <c r="T2300" s="68"/>
      <c r="U2300" s="69"/>
      <c r="V2300" s="61"/>
      <c r="W2300" s="62"/>
      <c r="X2300" s="62"/>
      <c r="Y2300" s="63"/>
      <c r="Z2300" s="68"/>
      <c r="AA2300" s="62"/>
      <c r="AB2300" s="62"/>
      <c r="AC2300" s="63"/>
      <c r="AD2300" s="68"/>
      <c r="AE2300" s="68"/>
      <c r="AF2300" s="68"/>
      <c r="AG2300" s="69"/>
      <c r="AH2300" s="61"/>
    </row>
    <row r="2301" spans="6:34" x14ac:dyDescent="0.25">
      <c r="F2301" s="67">
        <f t="shared" si="36"/>
        <v>2295</v>
      </c>
      <c r="G2301" s="64"/>
      <c r="H2301" s="65"/>
      <c r="I2301" s="65"/>
      <c r="J2301" s="65"/>
      <c r="K2301" s="69"/>
      <c r="L2301" s="69"/>
      <c r="M2301" s="69"/>
      <c r="N2301" s="69"/>
      <c r="O2301" s="61"/>
      <c r="P2301" s="126">
        <v>21</v>
      </c>
      <c r="Q2301" s="62"/>
      <c r="R2301" s="63"/>
      <c r="S2301" s="68"/>
      <c r="T2301" s="68"/>
      <c r="U2301" s="69"/>
      <c r="V2301" s="61"/>
      <c r="W2301" s="62"/>
      <c r="X2301" s="62"/>
      <c r="Y2301" s="63"/>
      <c r="Z2301" s="68"/>
      <c r="AA2301" s="62"/>
      <c r="AB2301" s="62"/>
      <c r="AC2301" s="63"/>
      <c r="AD2301" s="68"/>
      <c r="AE2301" s="68"/>
      <c r="AF2301" s="68"/>
      <c r="AG2301" s="69"/>
      <c r="AH2301" s="61"/>
    </row>
    <row r="2302" spans="6:34" x14ac:dyDescent="0.25">
      <c r="F2302" s="67">
        <f t="shared" si="36"/>
        <v>2296</v>
      </c>
      <c r="G2302" s="64"/>
      <c r="H2302" s="65"/>
      <c r="I2302" s="65"/>
      <c r="J2302" s="65"/>
      <c r="K2302" s="69"/>
      <c r="L2302" s="69"/>
      <c r="M2302" s="69"/>
      <c r="N2302" s="69"/>
      <c r="O2302" s="61"/>
      <c r="P2302" s="126">
        <v>21</v>
      </c>
      <c r="Q2302" s="62"/>
      <c r="R2302" s="63"/>
      <c r="S2302" s="68"/>
      <c r="T2302" s="68"/>
      <c r="U2302" s="69"/>
      <c r="V2302" s="61"/>
      <c r="W2302" s="62"/>
      <c r="X2302" s="62"/>
      <c r="Y2302" s="63"/>
      <c r="Z2302" s="68"/>
      <c r="AA2302" s="62"/>
      <c r="AB2302" s="62"/>
      <c r="AC2302" s="63"/>
      <c r="AD2302" s="68"/>
      <c r="AE2302" s="68"/>
      <c r="AF2302" s="68"/>
      <c r="AG2302" s="69"/>
      <c r="AH2302" s="61"/>
    </row>
    <row r="2303" spans="6:34" x14ac:dyDescent="0.25">
      <c r="F2303" s="67">
        <f t="shared" si="36"/>
        <v>2297</v>
      </c>
      <c r="G2303" s="64"/>
      <c r="H2303" s="65"/>
      <c r="I2303" s="65"/>
      <c r="J2303" s="65"/>
      <c r="K2303" s="69"/>
      <c r="L2303" s="69"/>
      <c r="M2303" s="69"/>
      <c r="N2303" s="69"/>
      <c r="O2303" s="61"/>
      <c r="P2303" s="126">
        <v>21</v>
      </c>
      <c r="Q2303" s="62"/>
      <c r="R2303" s="63"/>
      <c r="S2303" s="68"/>
      <c r="T2303" s="68"/>
      <c r="U2303" s="69"/>
      <c r="V2303" s="61"/>
      <c r="W2303" s="62"/>
      <c r="X2303" s="62"/>
      <c r="Y2303" s="63"/>
      <c r="Z2303" s="68"/>
      <c r="AA2303" s="62"/>
      <c r="AB2303" s="62"/>
      <c r="AC2303" s="63"/>
      <c r="AD2303" s="68"/>
      <c r="AE2303" s="68"/>
      <c r="AF2303" s="68"/>
      <c r="AG2303" s="69"/>
      <c r="AH2303" s="61"/>
    </row>
    <row r="2304" spans="6:34" x14ac:dyDescent="0.25">
      <c r="F2304" s="67">
        <f t="shared" si="36"/>
        <v>2298</v>
      </c>
      <c r="G2304" s="64"/>
      <c r="H2304" s="65"/>
      <c r="I2304" s="65"/>
      <c r="J2304" s="65"/>
      <c r="K2304" s="69"/>
      <c r="L2304" s="69"/>
      <c r="M2304" s="69"/>
      <c r="N2304" s="69"/>
      <c r="O2304" s="61"/>
      <c r="P2304" s="126">
        <v>21</v>
      </c>
      <c r="Q2304" s="62"/>
      <c r="R2304" s="63"/>
      <c r="S2304" s="68"/>
      <c r="T2304" s="68"/>
      <c r="U2304" s="69"/>
      <c r="V2304" s="61"/>
      <c r="W2304" s="62"/>
      <c r="X2304" s="62"/>
      <c r="Y2304" s="63"/>
      <c r="Z2304" s="68"/>
      <c r="AA2304" s="62"/>
      <c r="AB2304" s="62"/>
      <c r="AC2304" s="63"/>
      <c r="AD2304" s="68"/>
      <c r="AE2304" s="68"/>
      <c r="AF2304" s="68"/>
      <c r="AG2304" s="69"/>
      <c r="AH2304" s="61"/>
    </row>
    <row r="2305" spans="6:34" x14ac:dyDescent="0.25">
      <c r="F2305" s="67">
        <f t="shared" si="36"/>
        <v>2299</v>
      </c>
      <c r="G2305" s="64"/>
      <c r="H2305" s="65"/>
      <c r="I2305" s="65"/>
      <c r="J2305" s="65"/>
      <c r="K2305" s="69"/>
      <c r="L2305" s="69"/>
      <c r="M2305" s="69"/>
      <c r="N2305" s="69"/>
      <c r="O2305" s="61"/>
      <c r="P2305" s="126">
        <v>21</v>
      </c>
      <c r="Q2305" s="62"/>
      <c r="R2305" s="63"/>
      <c r="S2305" s="68"/>
      <c r="T2305" s="68"/>
      <c r="U2305" s="69"/>
      <c r="V2305" s="61"/>
      <c r="W2305" s="62"/>
      <c r="X2305" s="62"/>
      <c r="Y2305" s="63"/>
      <c r="Z2305" s="68"/>
      <c r="AA2305" s="62"/>
      <c r="AB2305" s="62"/>
      <c r="AC2305" s="63"/>
      <c r="AD2305" s="68"/>
      <c r="AE2305" s="68"/>
      <c r="AF2305" s="68"/>
      <c r="AG2305" s="69"/>
      <c r="AH2305" s="61"/>
    </row>
    <row r="2306" spans="6:34" x14ac:dyDescent="0.25">
      <c r="F2306" s="67">
        <f t="shared" si="36"/>
        <v>2300</v>
      </c>
      <c r="G2306" s="64"/>
      <c r="H2306" s="65"/>
      <c r="I2306" s="65"/>
      <c r="J2306" s="65"/>
      <c r="K2306" s="69"/>
      <c r="L2306" s="69"/>
      <c r="M2306" s="69"/>
      <c r="N2306" s="69"/>
      <c r="O2306" s="61"/>
      <c r="P2306" s="126">
        <v>21</v>
      </c>
      <c r="Q2306" s="62"/>
      <c r="R2306" s="63"/>
      <c r="S2306" s="68"/>
      <c r="T2306" s="68"/>
      <c r="U2306" s="69"/>
      <c r="V2306" s="61"/>
      <c r="W2306" s="62"/>
      <c r="X2306" s="62"/>
      <c r="Y2306" s="63"/>
      <c r="Z2306" s="68"/>
      <c r="AA2306" s="62"/>
      <c r="AB2306" s="62"/>
      <c r="AC2306" s="63"/>
      <c r="AD2306" s="68"/>
      <c r="AE2306" s="68"/>
      <c r="AF2306" s="68"/>
      <c r="AG2306" s="69"/>
      <c r="AH2306" s="61"/>
    </row>
    <row r="2307" spans="6:34" x14ac:dyDescent="0.25">
      <c r="F2307" s="67">
        <f t="shared" si="36"/>
        <v>2301</v>
      </c>
      <c r="G2307" s="64"/>
      <c r="H2307" s="65"/>
      <c r="I2307" s="65"/>
      <c r="J2307" s="65"/>
      <c r="K2307" s="69"/>
      <c r="L2307" s="69"/>
      <c r="M2307" s="69"/>
      <c r="N2307" s="69"/>
      <c r="O2307" s="61"/>
      <c r="P2307" s="126">
        <v>21</v>
      </c>
      <c r="Q2307" s="62"/>
      <c r="R2307" s="63"/>
      <c r="S2307" s="68"/>
      <c r="T2307" s="68"/>
      <c r="U2307" s="69"/>
      <c r="V2307" s="61"/>
      <c r="W2307" s="62"/>
      <c r="X2307" s="62"/>
      <c r="Y2307" s="63"/>
      <c r="Z2307" s="68"/>
      <c r="AA2307" s="62"/>
      <c r="AB2307" s="62"/>
      <c r="AC2307" s="63"/>
      <c r="AD2307" s="68"/>
      <c r="AE2307" s="68"/>
      <c r="AF2307" s="68"/>
      <c r="AG2307" s="69"/>
      <c r="AH2307" s="61"/>
    </row>
    <row r="2308" spans="6:34" x14ac:dyDescent="0.25">
      <c r="F2308" s="67">
        <f t="shared" si="36"/>
        <v>2302</v>
      </c>
      <c r="G2308" s="64"/>
      <c r="H2308" s="65"/>
      <c r="I2308" s="65"/>
      <c r="J2308" s="65"/>
      <c r="K2308" s="69"/>
      <c r="L2308" s="69"/>
      <c r="M2308" s="69"/>
      <c r="N2308" s="69"/>
      <c r="O2308" s="61"/>
      <c r="P2308" s="126">
        <v>21</v>
      </c>
      <c r="Q2308" s="62"/>
      <c r="R2308" s="63"/>
      <c r="S2308" s="68"/>
      <c r="T2308" s="68"/>
      <c r="U2308" s="69"/>
      <c r="V2308" s="61"/>
      <c r="W2308" s="62"/>
      <c r="X2308" s="62"/>
      <c r="Y2308" s="63"/>
      <c r="Z2308" s="68"/>
      <c r="AA2308" s="62"/>
      <c r="AB2308" s="62"/>
      <c r="AC2308" s="63"/>
      <c r="AD2308" s="68"/>
      <c r="AE2308" s="68"/>
      <c r="AF2308" s="68"/>
      <c r="AG2308" s="69"/>
      <c r="AH2308" s="61"/>
    </row>
    <row r="2309" spans="6:34" x14ac:dyDescent="0.25">
      <c r="F2309" s="67">
        <f t="shared" si="36"/>
        <v>2303</v>
      </c>
      <c r="G2309" s="64"/>
      <c r="H2309" s="65"/>
      <c r="I2309" s="65"/>
      <c r="J2309" s="65"/>
      <c r="K2309" s="69"/>
      <c r="L2309" s="69"/>
      <c r="M2309" s="69"/>
      <c r="N2309" s="69"/>
      <c r="O2309" s="61"/>
      <c r="P2309" s="126">
        <v>20</v>
      </c>
      <c r="Q2309" s="62"/>
      <c r="R2309" s="63"/>
      <c r="S2309" s="68"/>
      <c r="T2309" s="68"/>
      <c r="U2309" s="69"/>
      <c r="V2309" s="61"/>
      <c r="W2309" s="62"/>
      <c r="X2309" s="62"/>
      <c r="Y2309" s="63"/>
      <c r="Z2309" s="68"/>
      <c r="AA2309" s="62"/>
      <c r="AB2309" s="62"/>
      <c r="AC2309" s="63"/>
      <c r="AD2309" s="68"/>
      <c r="AE2309" s="68"/>
      <c r="AF2309" s="68"/>
      <c r="AG2309" s="69"/>
      <c r="AH2309" s="61"/>
    </row>
    <row r="2310" spans="6:34" x14ac:dyDescent="0.25">
      <c r="F2310" s="67">
        <f t="shared" si="36"/>
        <v>2304</v>
      </c>
      <c r="G2310" s="64"/>
      <c r="H2310" s="65"/>
      <c r="I2310" s="65"/>
      <c r="J2310" s="65"/>
      <c r="K2310" s="69"/>
      <c r="L2310" s="69"/>
      <c r="M2310" s="69"/>
      <c r="N2310" s="69"/>
      <c r="O2310" s="61"/>
      <c r="P2310" s="126">
        <v>20</v>
      </c>
      <c r="Q2310" s="62"/>
      <c r="R2310" s="63"/>
      <c r="S2310" s="68"/>
      <c r="T2310" s="68"/>
      <c r="U2310" s="69"/>
      <c r="V2310" s="61"/>
      <c r="W2310" s="62"/>
      <c r="X2310" s="62"/>
      <c r="Y2310" s="63"/>
      <c r="Z2310" s="68"/>
      <c r="AA2310" s="62"/>
      <c r="AB2310" s="62"/>
      <c r="AC2310" s="63"/>
      <c r="AD2310" s="68"/>
      <c r="AE2310" s="68"/>
      <c r="AF2310" s="68"/>
      <c r="AG2310" s="69"/>
      <c r="AH2310" s="61"/>
    </row>
    <row r="2311" spans="6:34" x14ac:dyDescent="0.25">
      <c r="F2311" s="67">
        <f t="shared" si="36"/>
        <v>2305</v>
      </c>
      <c r="G2311" s="64"/>
      <c r="H2311" s="65"/>
      <c r="I2311" s="65"/>
      <c r="J2311" s="65"/>
      <c r="K2311" s="69"/>
      <c r="L2311" s="69"/>
      <c r="M2311" s="69"/>
      <c r="N2311" s="69"/>
      <c r="O2311" s="61"/>
      <c r="P2311" s="126">
        <v>20</v>
      </c>
      <c r="Q2311" s="62"/>
      <c r="R2311" s="63"/>
      <c r="S2311" s="68"/>
      <c r="T2311" s="68"/>
      <c r="U2311" s="69"/>
      <c r="V2311" s="61"/>
      <c r="W2311" s="62"/>
      <c r="X2311" s="62"/>
      <c r="Y2311" s="63"/>
      <c r="Z2311" s="68"/>
      <c r="AA2311" s="62"/>
      <c r="AB2311" s="62"/>
      <c r="AC2311" s="63"/>
      <c r="AD2311" s="68"/>
      <c r="AE2311" s="68"/>
      <c r="AF2311" s="68"/>
      <c r="AG2311" s="69"/>
      <c r="AH2311" s="61"/>
    </row>
    <row r="2312" spans="6:34" x14ac:dyDescent="0.25">
      <c r="F2312" s="67">
        <f t="shared" si="36"/>
        <v>2306</v>
      </c>
      <c r="G2312" s="64"/>
      <c r="H2312" s="65"/>
      <c r="I2312" s="65"/>
      <c r="J2312" s="65"/>
      <c r="K2312" s="69"/>
      <c r="L2312" s="69"/>
      <c r="M2312" s="69"/>
      <c r="N2312" s="69"/>
      <c r="O2312" s="61"/>
      <c r="P2312" s="126">
        <v>20</v>
      </c>
      <c r="Q2312" s="62"/>
      <c r="R2312" s="63"/>
      <c r="S2312" s="68"/>
      <c r="T2312" s="68"/>
      <c r="U2312" s="69"/>
      <c r="V2312" s="61"/>
      <c r="W2312" s="62"/>
      <c r="X2312" s="62"/>
      <c r="Y2312" s="63"/>
      <c r="Z2312" s="68"/>
      <c r="AA2312" s="62"/>
      <c r="AB2312" s="62"/>
      <c r="AC2312" s="63"/>
      <c r="AD2312" s="68"/>
      <c r="AE2312" s="68"/>
      <c r="AF2312" s="68"/>
      <c r="AG2312" s="69"/>
      <c r="AH2312" s="61"/>
    </row>
    <row r="2313" spans="6:34" x14ac:dyDescent="0.25">
      <c r="F2313" s="67">
        <f t="shared" si="36"/>
        <v>2307</v>
      </c>
      <c r="G2313" s="64"/>
      <c r="H2313" s="65"/>
      <c r="I2313" s="65"/>
      <c r="J2313" s="65"/>
      <c r="K2313" s="69"/>
      <c r="L2313" s="69"/>
      <c r="M2313" s="69"/>
      <c r="N2313" s="69"/>
      <c r="O2313" s="61"/>
      <c r="P2313" s="126">
        <v>20</v>
      </c>
      <c r="Q2313" s="62"/>
      <c r="R2313" s="63"/>
      <c r="S2313" s="68"/>
      <c r="T2313" s="68"/>
      <c r="U2313" s="69"/>
      <c r="V2313" s="61"/>
      <c r="W2313" s="62"/>
      <c r="X2313" s="62"/>
      <c r="Y2313" s="63"/>
      <c r="Z2313" s="68"/>
      <c r="AA2313" s="62"/>
      <c r="AB2313" s="62"/>
      <c r="AC2313" s="63"/>
      <c r="AD2313" s="68"/>
      <c r="AE2313" s="68"/>
      <c r="AF2313" s="68"/>
      <c r="AG2313" s="69"/>
      <c r="AH2313" s="61"/>
    </row>
    <row r="2314" spans="6:34" x14ac:dyDescent="0.25">
      <c r="F2314" s="67">
        <f t="shared" si="36"/>
        <v>2308</v>
      </c>
      <c r="G2314" s="64"/>
      <c r="H2314" s="65"/>
      <c r="I2314" s="65"/>
      <c r="J2314" s="65"/>
      <c r="K2314" s="69"/>
      <c r="L2314" s="69"/>
      <c r="M2314" s="69"/>
      <c r="N2314" s="69"/>
      <c r="O2314" s="61"/>
      <c r="P2314" s="126">
        <v>20</v>
      </c>
      <c r="Q2314" s="62"/>
      <c r="R2314" s="63"/>
      <c r="S2314" s="68"/>
      <c r="T2314" s="68"/>
      <c r="U2314" s="69"/>
      <c r="V2314" s="61"/>
      <c r="W2314" s="62"/>
      <c r="X2314" s="62"/>
      <c r="Y2314" s="63"/>
      <c r="Z2314" s="68"/>
      <c r="AA2314" s="62"/>
      <c r="AB2314" s="62"/>
      <c r="AC2314" s="63"/>
      <c r="AD2314" s="68"/>
      <c r="AE2314" s="68"/>
      <c r="AF2314" s="68"/>
      <c r="AG2314" s="69"/>
      <c r="AH2314" s="61"/>
    </row>
    <row r="2315" spans="6:34" x14ac:dyDescent="0.25">
      <c r="F2315" s="67">
        <f t="shared" si="36"/>
        <v>2309</v>
      </c>
      <c r="G2315" s="64"/>
      <c r="H2315" s="65"/>
      <c r="I2315" s="65"/>
      <c r="J2315" s="65"/>
      <c r="K2315" s="69"/>
      <c r="L2315" s="69"/>
      <c r="M2315" s="69"/>
      <c r="N2315" s="69"/>
      <c r="O2315" s="61"/>
      <c r="P2315" s="126">
        <v>19</v>
      </c>
      <c r="Q2315" s="62"/>
      <c r="R2315" s="63"/>
      <c r="S2315" s="68"/>
      <c r="T2315" s="68"/>
      <c r="U2315" s="69"/>
      <c r="V2315" s="61"/>
      <c r="W2315" s="62"/>
      <c r="X2315" s="62"/>
      <c r="Y2315" s="63"/>
      <c r="Z2315" s="68"/>
      <c r="AA2315" s="62"/>
      <c r="AB2315" s="62"/>
      <c r="AC2315" s="63"/>
      <c r="AD2315" s="68"/>
      <c r="AE2315" s="68"/>
      <c r="AF2315" s="68"/>
      <c r="AG2315" s="69"/>
      <c r="AH2315" s="61"/>
    </row>
    <row r="2316" spans="6:34" x14ac:dyDescent="0.25">
      <c r="F2316" s="67">
        <f t="shared" si="36"/>
        <v>2310</v>
      </c>
      <c r="G2316" s="64"/>
      <c r="H2316" s="65"/>
      <c r="I2316" s="65"/>
      <c r="J2316" s="65"/>
      <c r="K2316" s="69"/>
      <c r="L2316" s="69"/>
      <c r="M2316" s="69"/>
      <c r="N2316" s="69"/>
      <c r="O2316" s="61"/>
      <c r="P2316" s="126">
        <v>19</v>
      </c>
      <c r="Q2316" s="62"/>
      <c r="R2316" s="63"/>
      <c r="S2316" s="68"/>
      <c r="T2316" s="68"/>
      <c r="U2316" s="69"/>
      <c r="V2316" s="61"/>
      <c r="W2316" s="62"/>
      <c r="X2316" s="62"/>
      <c r="Y2316" s="63"/>
      <c r="Z2316" s="68"/>
      <c r="AA2316" s="62"/>
      <c r="AB2316" s="62"/>
      <c r="AC2316" s="63"/>
      <c r="AD2316" s="68"/>
      <c r="AE2316" s="68"/>
      <c r="AF2316" s="68"/>
      <c r="AG2316" s="69"/>
      <c r="AH2316" s="61"/>
    </row>
    <row r="2317" spans="6:34" x14ac:dyDescent="0.25">
      <c r="F2317" s="67">
        <f t="shared" si="36"/>
        <v>2311</v>
      </c>
      <c r="G2317" s="64"/>
      <c r="H2317" s="65"/>
      <c r="I2317" s="65"/>
      <c r="J2317" s="65"/>
      <c r="K2317" s="69"/>
      <c r="L2317" s="69"/>
      <c r="M2317" s="69"/>
      <c r="N2317" s="69"/>
      <c r="O2317" s="61"/>
      <c r="P2317" s="126">
        <v>19</v>
      </c>
      <c r="Q2317" s="62"/>
      <c r="R2317" s="63"/>
      <c r="S2317" s="68"/>
      <c r="T2317" s="68"/>
      <c r="U2317" s="69"/>
      <c r="V2317" s="61"/>
      <c r="W2317" s="62"/>
      <c r="X2317" s="62"/>
      <c r="Y2317" s="63"/>
      <c r="Z2317" s="68"/>
      <c r="AA2317" s="62"/>
      <c r="AB2317" s="62"/>
      <c r="AC2317" s="63"/>
      <c r="AD2317" s="68"/>
      <c r="AE2317" s="68"/>
      <c r="AF2317" s="68"/>
      <c r="AG2317" s="69"/>
      <c r="AH2317" s="61"/>
    </row>
    <row r="2318" spans="6:34" x14ac:dyDescent="0.25">
      <c r="F2318" s="67">
        <f t="shared" si="36"/>
        <v>2312</v>
      </c>
      <c r="G2318" s="64"/>
      <c r="H2318" s="65"/>
      <c r="I2318" s="65"/>
      <c r="J2318" s="65"/>
      <c r="K2318" s="69"/>
      <c r="L2318" s="69"/>
      <c r="M2318" s="69"/>
      <c r="N2318" s="69"/>
      <c r="O2318" s="61"/>
      <c r="P2318" s="126">
        <v>19</v>
      </c>
      <c r="Q2318" s="62"/>
      <c r="R2318" s="63"/>
      <c r="S2318" s="68"/>
      <c r="T2318" s="68"/>
      <c r="U2318" s="69"/>
      <c r="V2318" s="61"/>
      <c r="W2318" s="62"/>
      <c r="X2318" s="62"/>
      <c r="Y2318" s="63"/>
      <c r="Z2318" s="68"/>
      <c r="AA2318" s="62"/>
      <c r="AB2318" s="62"/>
      <c r="AC2318" s="63"/>
      <c r="AD2318" s="68"/>
      <c r="AE2318" s="68"/>
      <c r="AF2318" s="68"/>
      <c r="AG2318" s="69"/>
      <c r="AH2318" s="61"/>
    </row>
    <row r="2319" spans="6:34" x14ac:dyDescent="0.25">
      <c r="F2319" s="67">
        <f t="shared" si="36"/>
        <v>2313</v>
      </c>
      <c r="G2319" s="64"/>
      <c r="H2319" s="65"/>
      <c r="I2319" s="65"/>
      <c r="J2319" s="65"/>
      <c r="K2319" s="69"/>
      <c r="L2319" s="69"/>
      <c r="M2319" s="69"/>
      <c r="N2319" s="69"/>
      <c r="O2319" s="61"/>
      <c r="P2319" s="126">
        <v>19</v>
      </c>
      <c r="Q2319" s="62"/>
      <c r="R2319" s="63"/>
      <c r="S2319" s="68"/>
      <c r="T2319" s="68"/>
      <c r="U2319" s="69"/>
      <c r="V2319" s="61"/>
      <c r="W2319" s="62"/>
      <c r="X2319" s="62"/>
      <c r="Y2319" s="63"/>
      <c r="Z2319" s="68"/>
      <c r="AA2319" s="62"/>
      <c r="AB2319" s="62"/>
      <c r="AC2319" s="63"/>
      <c r="AD2319" s="68"/>
      <c r="AE2319" s="68"/>
      <c r="AF2319" s="68"/>
      <c r="AG2319" s="69"/>
      <c r="AH2319" s="61"/>
    </row>
    <row r="2320" spans="6:34" x14ac:dyDescent="0.25">
      <c r="F2320" s="67">
        <f t="shared" si="36"/>
        <v>2314</v>
      </c>
      <c r="G2320" s="64"/>
      <c r="H2320" s="65"/>
      <c r="I2320" s="65"/>
      <c r="J2320" s="65"/>
      <c r="K2320" s="69"/>
      <c r="L2320" s="69"/>
      <c r="M2320" s="69"/>
      <c r="N2320" s="69"/>
      <c r="O2320" s="61"/>
      <c r="P2320" s="126">
        <v>19</v>
      </c>
      <c r="Q2320" s="62"/>
      <c r="R2320" s="63"/>
      <c r="S2320" s="68"/>
      <c r="T2320" s="68"/>
      <c r="U2320" s="69"/>
      <c r="V2320" s="61"/>
      <c r="W2320" s="62"/>
      <c r="X2320" s="62"/>
      <c r="Y2320" s="63"/>
      <c r="Z2320" s="68"/>
      <c r="AA2320" s="62"/>
      <c r="AB2320" s="62"/>
      <c r="AC2320" s="63"/>
      <c r="AD2320" s="68"/>
      <c r="AE2320" s="68"/>
      <c r="AF2320" s="68"/>
      <c r="AG2320" s="69"/>
      <c r="AH2320" s="61"/>
    </row>
    <row r="2321" spans="6:34" x14ac:dyDescent="0.25">
      <c r="F2321" s="67">
        <f t="shared" si="36"/>
        <v>2315</v>
      </c>
      <c r="G2321" s="64"/>
      <c r="H2321" s="65"/>
      <c r="I2321" s="65"/>
      <c r="J2321" s="65"/>
      <c r="K2321" s="69"/>
      <c r="L2321" s="69"/>
      <c r="M2321" s="69"/>
      <c r="N2321" s="69"/>
      <c r="O2321" s="61"/>
      <c r="P2321" s="126">
        <v>19</v>
      </c>
      <c r="Q2321" s="62"/>
      <c r="R2321" s="63"/>
      <c r="S2321" s="68"/>
      <c r="T2321" s="68"/>
      <c r="U2321" s="69"/>
      <c r="V2321" s="61"/>
      <c r="W2321" s="62"/>
      <c r="X2321" s="62"/>
      <c r="Y2321" s="63"/>
      <c r="Z2321" s="68"/>
      <c r="AA2321" s="62"/>
      <c r="AB2321" s="62"/>
      <c r="AC2321" s="63"/>
      <c r="AD2321" s="68"/>
      <c r="AE2321" s="68"/>
      <c r="AF2321" s="68"/>
      <c r="AG2321" s="69"/>
      <c r="AH2321" s="61"/>
    </row>
    <row r="2322" spans="6:34" x14ac:dyDescent="0.25">
      <c r="F2322" s="67">
        <f t="shared" si="36"/>
        <v>2316</v>
      </c>
      <c r="G2322" s="64"/>
      <c r="H2322" s="65"/>
      <c r="I2322" s="65"/>
      <c r="J2322" s="65"/>
      <c r="K2322" s="69"/>
      <c r="L2322" s="69"/>
      <c r="M2322" s="69"/>
      <c r="N2322" s="69"/>
      <c r="O2322" s="61"/>
      <c r="P2322" s="126">
        <v>18</v>
      </c>
      <c r="Q2322" s="62"/>
      <c r="R2322" s="63"/>
      <c r="S2322" s="68"/>
      <c r="T2322" s="68"/>
      <c r="U2322" s="69"/>
      <c r="V2322" s="61"/>
      <c r="W2322" s="62"/>
      <c r="X2322" s="62"/>
      <c r="Y2322" s="63"/>
      <c r="Z2322" s="68"/>
      <c r="AA2322" s="62"/>
      <c r="AB2322" s="62"/>
      <c r="AC2322" s="63"/>
      <c r="AD2322" s="68"/>
      <c r="AE2322" s="68"/>
      <c r="AF2322" s="68"/>
      <c r="AG2322" s="69"/>
      <c r="AH2322" s="61"/>
    </row>
    <row r="2323" spans="6:34" x14ac:dyDescent="0.25">
      <c r="F2323" s="67">
        <f t="shared" si="36"/>
        <v>2317</v>
      </c>
      <c r="G2323" s="64"/>
      <c r="H2323" s="65"/>
      <c r="I2323" s="65"/>
      <c r="J2323" s="65"/>
      <c r="K2323" s="69"/>
      <c r="L2323" s="69"/>
      <c r="M2323" s="69"/>
      <c r="N2323" s="69"/>
      <c r="O2323" s="61"/>
      <c r="P2323" s="126">
        <v>18</v>
      </c>
      <c r="Q2323" s="62"/>
      <c r="R2323" s="63"/>
      <c r="S2323" s="68"/>
      <c r="T2323" s="68"/>
      <c r="U2323" s="69"/>
      <c r="V2323" s="61"/>
      <c r="W2323" s="62"/>
      <c r="X2323" s="62"/>
      <c r="Y2323" s="63"/>
      <c r="Z2323" s="68"/>
      <c r="AA2323" s="62"/>
      <c r="AB2323" s="62"/>
      <c r="AC2323" s="63"/>
      <c r="AD2323" s="68"/>
      <c r="AE2323" s="68"/>
      <c r="AF2323" s="68"/>
      <c r="AG2323" s="69"/>
      <c r="AH2323" s="61"/>
    </row>
    <row r="2324" spans="6:34" x14ac:dyDescent="0.25">
      <c r="F2324" s="67">
        <f t="shared" si="36"/>
        <v>2318</v>
      </c>
      <c r="G2324" s="64"/>
      <c r="H2324" s="65"/>
      <c r="I2324" s="65"/>
      <c r="J2324" s="65"/>
      <c r="K2324" s="69"/>
      <c r="L2324" s="69"/>
      <c r="M2324" s="69"/>
      <c r="N2324" s="69"/>
      <c r="O2324" s="61"/>
      <c r="P2324" s="126">
        <v>18</v>
      </c>
      <c r="Q2324" s="62"/>
      <c r="R2324" s="63"/>
      <c r="S2324" s="68"/>
      <c r="T2324" s="68"/>
      <c r="U2324" s="69"/>
      <c r="V2324" s="61"/>
      <c r="W2324" s="62"/>
      <c r="X2324" s="62"/>
      <c r="Y2324" s="63"/>
      <c r="Z2324" s="68"/>
      <c r="AA2324" s="62"/>
      <c r="AB2324" s="62"/>
      <c r="AC2324" s="63"/>
      <c r="AD2324" s="68"/>
      <c r="AE2324" s="68"/>
      <c r="AF2324" s="68"/>
      <c r="AG2324" s="69"/>
      <c r="AH2324" s="61"/>
    </row>
    <row r="2325" spans="6:34" x14ac:dyDescent="0.25">
      <c r="F2325" s="67">
        <f t="shared" si="36"/>
        <v>2319</v>
      </c>
      <c r="G2325" s="64"/>
      <c r="H2325" s="65"/>
      <c r="I2325" s="65"/>
      <c r="J2325" s="65"/>
      <c r="K2325" s="69"/>
      <c r="L2325" s="69"/>
      <c r="M2325" s="69"/>
      <c r="N2325" s="69"/>
      <c r="O2325" s="61"/>
      <c r="P2325" s="126">
        <v>18</v>
      </c>
      <c r="Q2325" s="62"/>
      <c r="R2325" s="63"/>
      <c r="S2325" s="68"/>
      <c r="T2325" s="68"/>
      <c r="U2325" s="69"/>
      <c r="V2325" s="61"/>
      <c r="W2325" s="62"/>
      <c r="X2325" s="62"/>
      <c r="Y2325" s="63"/>
      <c r="Z2325" s="68"/>
      <c r="AA2325" s="62"/>
      <c r="AB2325" s="62"/>
      <c r="AC2325" s="63"/>
      <c r="AD2325" s="68"/>
      <c r="AE2325" s="68"/>
      <c r="AF2325" s="68"/>
      <c r="AG2325" s="69"/>
      <c r="AH2325" s="61"/>
    </row>
    <row r="2326" spans="6:34" x14ac:dyDescent="0.25">
      <c r="F2326" s="67">
        <f t="shared" si="36"/>
        <v>2320</v>
      </c>
      <c r="G2326" s="64"/>
      <c r="H2326" s="65"/>
      <c r="I2326" s="65"/>
      <c r="J2326" s="65"/>
      <c r="K2326" s="69"/>
      <c r="L2326" s="69"/>
      <c r="M2326" s="69"/>
      <c r="N2326" s="69"/>
      <c r="O2326" s="61"/>
      <c r="P2326" s="126">
        <v>18</v>
      </c>
      <c r="Q2326" s="62"/>
      <c r="R2326" s="63"/>
      <c r="S2326" s="68"/>
      <c r="T2326" s="68"/>
      <c r="U2326" s="69"/>
      <c r="V2326" s="61"/>
      <c r="W2326" s="62"/>
      <c r="X2326" s="62"/>
      <c r="Y2326" s="63"/>
      <c r="Z2326" s="68"/>
      <c r="AA2326" s="62"/>
      <c r="AB2326" s="62"/>
      <c r="AC2326" s="63"/>
      <c r="AD2326" s="68"/>
      <c r="AE2326" s="68"/>
      <c r="AF2326" s="68"/>
      <c r="AG2326" s="69"/>
      <c r="AH2326" s="61"/>
    </row>
    <row r="2327" spans="6:34" x14ac:dyDescent="0.25">
      <c r="F2327" s="67">
        <f t="shared" si="36"/>
        <v>2321</v>
      </c>
      <c r="G2327" s="64"/>
      <c r="H2327" s="65"/>
      <c r="I2327" s="65"/>
      <c r="J2327" s="65"/>
      <c r="K2327" s="69"/>
      <c r="L2327" s="69"/>
      <c r="M2327" s="69"/>
      <c r="N2327" s="69"/>
      <c r="O2327" s="61"/>
      <c r="P2327" s="126">
        <v>18</v>
      </c>
      <c r="Q2327" s="62"/>
      <c r="R2327" s="63"/>
      <c r="S2327" s="68"/>
      <c r="T2327" s="68"/>
      <c r="U2327" s="69"/>
      <c r="V2327" s="61"/>
      <c r="W2327" s="62"/>
      <c r="X2327" s="62"/>
      <c r="Y2327" s="63"/>
      <c r="Z2327" s="68"/>
      <c r="AA2327" s="62"/>
      <c r="AB2327" s="62"/>
      <c r="AC2327" s="63"/>
      <c r="AD2327" s="68"/>
      <c r="AE2327" s="68"/>
      <c r="AF2327" s="68"/>
      <c r="AG2327" s="69"/>
      <c r="AH2327" s="61"/>
    </row>
    <row r="2328" spans="6:34" x14ac:dyDescent="0.25">
      <c r="F2328" s="67">
        <f t="shared" si="36"/>
        <v>2322</v>
      </c>
      <c r="G2328" s="64"/>
      <c r="H2328" s="65"/>
      <c r="I2328" s="65"/>
      <c r="J2328" s="65"/>
      <c r="K2328" s="69"/>
      <c r="L2328" s="69"/>
      <c r="M2328" s="69"/>
      <c r="N2328" s="69"/>
      <c r="O2328" s="61"/>
      <c r="P2328" s="126">
        <v>18</v>
      </c>
      <c r="Q2328" s="62"/>
      <c r="R2328" s="63"/>
      <c r="S2328" s="68"/>
      <c r="T2328" s="68"/>
      <c r="U2328" s="69"/>
      <c r="V2328" s="61"/>
      <c r="W2328" s="62"/>
      <c r="X2328" s="62"/>
      <c r="Y2328" s="63"/>
      <c r="Z2328" s="68"/>
      <c r="AA2328" s="62"/>
      <c r="AB2328" s="62"/>
      <c r="AC2328" s="63"/>
      <c r="AD2328" s="68"/>
      <c r="AE2328" s="68"/>
      <c r="AF2328" s="68"/>
      <c r="AG2328" s="69"/>
      <c r="AH2328" s="61"/>
    </row>
    <row r="2329" spans="6:34" x14ac:dyDescent="0.25">
      <c r="F2329" s="67">
        <f t="shared" si="36"/>
        <v>2323</v>
      </c>
      <c r="G2329" s="64"/>
      <c r="H2329" s="65"/>
      <c r="I2329" s="65"/>
      <c r="J2329" s="65"/>
      <c r="K2329" s="69"/>
      <c r="L2329" s="69"/>
      <c r="M2329" s="69"/>
      <c r="N2329" s="69"/>
      <c r="O2329" s="61"/>
      <c r="P2329" s="126">
        <v>18</v>
      </c>
      <c r="Q2329" s="62"/>
      <c r="R2329" s="63"/>
      <c r="S2329" s="68"/>
      <c r="T2329" s="68"/>
      <c r="U2329" s="69"/>
      <c r="V2329" s="61"/>
      <c r="W2329" s="62"/>
      <c r="X2329" s="62"/>
      <c r="Y2329" s="63"/>
      <c r="Z2329" s="68"/>
      <c r="AA2329" s="62"/>
      <c r="AB2329" s="62"/>
      <c r="AC2329" s="63"/>
      <c r="AD2329" s="68"/>
      <c r="AE2329" s="68"/>
      <c r="AF2329" s="68"/>
      <c r="AG2329" s="69"/>
      <c r="AH2329" s="61"/>
    </row>
    <row r="2330" spans="6:34" x14ac:dyDescent="0.25">
      <c r="F2330" s="67">
        <f t="shared" si="36"/>
        <v>2324</v>
      </c>
      <c r="G2330" s="64"/>
      <c r="H2330" s="65"/>
      <c r="I2330" s="65"/>
      <c r="J2330" s="65"/>
      <c r="K2330" s="69"/>
      <c r="L2330" s="69"/>
      <c r="M2330" s="69"/>
      <c r="N2330" s="69"/>
      <c r="O2330" s="61"/>
      <c r="P2330" s="126">
        <v>17</v>
      </c>
      <c r="Q2330" s="62"/>
      <c r="R2330" s="63"/>
      <c r="S2330" s="68"/>
      <c r="T2330" s="68"/>
      <c r="U2330" s="69"/>
      <c r="V2330" s="61"/>
      <c r="W2330" s="62"/>
      <c r="X2330" s="62"/>
      <c r="Y2330" s="63"/>
      <c r="Z2330" s="68"/>
      <c r="AA2330" s="62"/>
      <c r="AB2330" s="62"/>
      <c r="AC2330" s="63"/>
      <c r="AD2330" s="68"/>
      <c r="AE2330" s="68"/>
      <c r="AF2330" s="68"/>
      <c r="AG2330" s="69"/>
      <c r="AH2330" s="61"/>
    </row>
    <row r="2331" spans="6:34" x14ac:dyDescent="0.25">
      <c r="F2331" s="67">
        <f t="shared" si="36"/>
        <v>2325</v>
      </c>
      <c r="G2331" s="64"/>
      <c r="H2331" s="65"/>
      <c r="I2331" s="65"/>
      <c r="J2331" s="65"/>
      <c r="K2331" s="69"/>
      <c r="L2331" s="69"/>
      <c r="M2331" s="69"/>
      <c r="N2331" s="69"/>
      <c r="O2331" s="61"/>
      <c r="P2331" s="126">
        <v>17</v>
      </c>
      <c r="Q2331" s="62"/>
      <c r="R2331" s="63"/>
      <c r="S2331" s="68"/>
      <c r="T2331" s="68"/>
      <c r="U2331" s="69"/>
      <c r="V2331" s="61"/>
      <c r="W2331" s="62"/>
      <c r="X2331" s="62"/>
      <c r="Y2331" s="63"/>
      <c r="Z2331" s="68"/>
      <c r="AA2331" s="62"/>
      <c r="AB2331" s="62"/>
      <c r="AC2331" s="63"/>
      <c r="AD2331" s="68"/>
      <c r="AE2331" s="68"/>
      <c r="AF2331" s="68"/>
      <c r="AG2331" s="69"/>
      <c r="AH2331" s="61"/>
    </row>
    <row r="2332" spans="6:34" x14ac:dyDescent="0.25">
      <c r="F2332" s="67">
        <f t="shared" si="36"/>
        <v>2326</v>
      </c>
      <c r="G2332" s="64"/>
      <c r="H2332" s="65"/>
      <c r="I2332" s="65"/>
      <c r="J2332" s="65"/>
      <c r="K2332" s="69"/>
      <c r="L2332" s="69"/>
      <c r="M2332" s="69"/>
      <c r="N2332" s="69"/>
      <c r="O2332" s="61"/>
      <c r="P2332" s="126">
        <v>17</v>
      </c>
      <c r="Q2332" s="62"/>
      <c r="R2332" s="63"/>
      <c r="S2332" s="68"/>
      <c r="T2332" s="68"/>
      <c r="U2332" s="69"/>
      <c r="V2332" s="61"/>
      <c r="W2332" s="62"/>
      <c r="X2332" s="62"/>
      <c r="Y2332" s="63"/>
      <c r="Z2332" s="68"/>
      <c r="AA2332" s="62"/>
      <c r="AB2332" s="62"/>
      <c r="AC2332" s="63"/>
      <c r="AD2332" s="68"/>
      <c r="AE2332" s="68"/>
      <c r="AF2332" s="68"/>
      <c r="AG2332" s="69"/>
      <c r="AH2332" s="61"/>
    </row>
    <row r="2333" spans="6:34" x14ac:dyDescent="0.25">
      <c r="F2333" s="67">
        <f t="shared" si="36"/>
        <v>2327</v>
      </c>
      <c r="G2333" s="64"/>
      <c r="H2333" s="65"/>
      <c r="I2333" s="65"/>
      <c r="J2333" s="65"/>
      <c r="K2333" s="69"/>
      <c r="L2333" s="69"/>
      <c r="M2333" s="69"/>
      <c r="N2333" s="69"/>
      <c r="O2333" s="61"/>
      <c r="P2333" s="126">
        <v>17</v>
      </c>
      <c r="Q2333" s="62"/>
      <c r="R2333" s="63"/>
      <c r="S2333" s="68"/>
      <c r="T2333" s="68"/>
      <c r="U2333" s="69"/>
      <c r="V2333" s="61"/>
      <c r="W2333" s="62"/>
      <c r="X2333" s="62"/>
      <c r="Y2333" s="63"/>
      <c r="Z2333" s="68"/>
      <c r="AA2333" s="62"/>
      <c r="AB2333" s="62"/>
      <c r="AC2333" s="63"/>
      <c r="AD2333" s="68"/>
      <c r="AE2333" s="68"/>
      <c r="AF2333" s="68"/>
      <c r="AG2333" s="69"/>
      <c r="AH2333" s="61"/>
    </row>
    <row r="2334" spans="6:34" x14ac:dyDescent="0.25">
      <c r="F2334" s="67">
        <f t="shared" si="36"/>
        <v>2328</v>
      </c>
      <c r="G2334" s="64"/>
      <c r="H2334" s="65"/>
      <c r="I2334" s="65"/>
      <c r="J2334" s="65"/>
      <c r="K2334" s="69"/>
      <c r="L2334" s="69"/>
      <c r="M2334" s="69"/>
      <c r="N2334" s="69"/>
      <c r="O2334" s="61"/>
      <c r="P2334" s="126">
        <v>17</v>
      </c>
      <c r="Q2334" s="62"/>
      <c r="R2334" s="63"/>
      <c r="S2334" s="68"/>
      <c r="T2334" s="68"/>
      <c r="U2334" s="69"/>
      <c r="V2334" s="61"/>
      <c r="W2334" s="62"/>
      <c r="X2334" s="62"/>
      <c r="Y2334" s="63"/>
      <c r="Z2334" s="68"/>
      <c r="AA2334" s="62"/>
      <c r="AB2334" s="62"/>
      <c r="AC2334" s="63"/>
      <c r="AD2334" s="68"/>
      <c r="AE2334" s="68"/>
      <c r="AF2334" s="68"/>
      <c r="AG2334" s="69"/>
      <c r="AH2334" s="61"/>
    </row>
    <row r="2335" spans="6:34" x14ac:dyDescent="0.25">
      <c r="F2335" s="67">
        <f t="shared" si="36"/>
        <v>2329</v>
      </c>
      <c r="G2335" s="64"/>
      <c r="H2335" s="65"/>
      <c r="I2335" s="65"/>
      <c r="J2335" s="65"/>
      <c r="K2335" s="69"/>
      <c r="L2335" s="69"/>
      <c r="M2335" s="69"/>
      <c r="N2335" s="69"/>
      <c r="O2335" s="61"/>
      <c r="P2335" s="126">
        <v>17</v>
      </c>
      <c r="Q2335" s="62"/>
      <c r="R2335" s="63"/>
      <c r="S2335" s="68"/>
      <c r="T2335" s="68"/>
      <c r="U2335" s="69"/>
      <c r="V2335" s="61"/>
      <c r="W2335" s="62"/>
      <c r="X2335" s="62"/>
      <c r="Y2335" s="63"/>
      <c r="Z2335" s="68"/>
      <c r="AA2335" s="62"/>
      <c r="AB2335" s="62"/>
      <c r="AC2335" s="63"/>
      <c r="AD2335" s="68"/>
      <c r="AE2335" s="68"/>
      <c r="AF2335" s="68"/>
      <c r="AG2335" s="69"/>
      <c r="AH2335" s="61"/>
    </row>
    <row r="2336" spans="6:34" x14ac:dyDescent="0.25">
      <c r="F2336" s="67">
        <f t="shared" si="36"/>
        <v>2330</v>
      </c>
      <c r="G2336" s="64"/>
      <c r="H2336" s="65"/>
      <c r="I2336" s="65"/>
      <c r="J2336" s="65"/>
      <c r="K2336" s="69"/>
      <c r="L2336" s="69"/>
      <c r="M2336" s="69"/>
      <c r="N2336" s="69"/>
      <c r="O2336" s="61"/>
      <c r="P2336" s="126">
        <v>17</v>
      </c>
      <c r="Q2336" s="62"/>
      <c r="R2336" s="63"/>
      <c r="S2336" s="68"/>
      <c r="T2336" s="68"/>
      <c r="U2336" s="69"/>
      <c r="V2336" s="61"/>
      <c r="W2336" s="62"/>
      <c r="X2336" s="62"/>
      <c r="Y2336" s="63"/>
      <c r="Z2336" s="68"/>
      <c r="AA2336" s="62"/>
      <c r="AB2336" s="62"/>
      <c r="AC2336" s="63"/>
      <c r="AD2336" s="68"/>
      <c r="AE2336" s="68"/>
      <c r="AF2336" s="68"/>
      <c r="AG2336" s="69"/>
      <c r="AH2336" s="61"/>
    </row>
    <row r="2337" spans="6:34" x14ac:dyDescent="0.25">
      <c r="F2337" s="67">
        <f t="shared" si="36"/>
        <v>2331</v>
      </c>
      <c r="G2337" s="64"/>
      <c r="H2337" s="65"/>
      <c r="I2337" s="65"/>
      <c r="J2337" s="65"/>
      <c r="K2337" s="69"/>
      <c r="L2337" s="69"/>
      <c r="M2337" s="69"/>
      <c r="N2337" s="69"/>
      <c r="O2337" s="61"/>
      <c r="P2337" s="126">
        <v>17</v>
      </c>
      <c r="Q2337" s="62"/>
      <c r="R2337" s="63"/>
      <c r="S2337" s="68"/>
      <c r="T2337" s="68"/>
      <c r="U2337" s="69"/>
      <c r="V2337" s="61"/>
      <c r="W2337" s="62"/>
      <c r="X2337" s="62"/>
      <c r="Y2337" s="63"/>
      <c r="Z2337" s="68"/>
      <c r="AA2337" s="62"/>
      <c r="AB2337" s="62"/>
      <c r="AC2337" s="63"/>
      <c r="AD2337" s="68"/>
      <c r="AE2337" s="68"/>
      <c r="AF2337" s="68"/>
      <c r="AG2337" s="69"/>
      <c r="AH2337" s="61"/>
    </row>
    <row r="2338" spans="6:34" x14ac:dyDescent="0.25">
      <c r="F2338" s="67">
        <f t="shared" si="36"/>
        <v>2332</v>
      </c>
      <c r="G2338" s="64"/>
      <c r="H2338" s="65"/>
      <c r="I2338" s="65"/>
      <c r="J2338" s="65"/>
      <c r="K2338" s="69"/>
      <c r="L2338" s="69"/>
      <c r="M2338" s="69"/>
      <c r="N2338" s="69"/>
      <c r="O2338" s="61"/>
      <c r="P2338" s="126">
        <v>16</v>
      </c>
      <c r="Q2338" s="62"/>
      <c r="R2338" s="63"/>
      <c r="S2338" s="68"/>
      <c r="T2338" s="68"/>
      <c r="U2338" s="69"/>
      <c r="V2338" s="61"/>
      <c r="W2338" s="62"/>
      <c r="X2338" s="62"/>
      <c r="Y2338" s="63"/>
      <c r="Z2338" s="68"/>
      <c r="AA2338" s="62"/>
      <c r="AB2338" s="62"/>
      <c r="AC2338" s="63"/>
      <c r="AD2338" s="68"/>
      <c r="AE2338" s="68"/>
      <c r="AF2338" s="68"/>
      <c r="AG2338" s="69"/>
      <c r="AH2338" s="61"/>
    </row>
    <row r="2339" spans="6:34" x14ac:dyDescent="0.25">
      <c r="F2339" s="67">
        <f t="shared" ref="F2339:F2402" si="37">F2338+1</f>
        <v>2333</v>
      </c>
      <c r="G2339" s="64"/>
      <c r="H2339" s="65"/>
      <c r="I2339" s="65"/>
      <c r="J2339" s="65"/>
      <c r="K2339" s="69"/>
      <c r="L2339" s="69"/>
      <c r="M2339" s="69"/>
      <c r="N2339" s="69"/>
      <c r="O2339" s="61"/>
      <c r="P2339" s="126">
        <v>16</v>
      </c>
      <c r="Q2339" s="62"/>
      <c r="R2339" s="63"/>
      <c r="S2339" s="68"/>
      <c r="T2339" s="68"/>
      <c r="U2339" s="69"/>
      <c r="V2339" s="61"/>
      <c r="W2339" s="62"/>
      <c r="X2339" s="62"/>
      <c r="Y2339" s="63"/>
      <c r="Z2339" s="68"/>
      <c r="AA2339" s="62"/>
      <c r="AB2339" s="62"/>
      <c r="AC2339" s="63"/>
      <c r="AD2339" s="68"/>
      <c r="AE2339" s="68"/>
      <c r="AF2339" s="68"/>
      <c r="AG2339" s="69"/>
      <c r="AH2339" s="61"/>
    </row>
    <row r="2340" spans="6:34" x14ac:dyDescent="0.25">
      <c r="F2340" s="67">
        <f t="shared" si="37"/>
        <v>2334</v>
      </c>
      <c r="G2340" s="64"/>
      <c r="H2340" s="65"/>
      <c r="I2340" s="65"/>
      <c r="J2340" s="65"/>
      <c r="K2340" s="69"/>
      <c r="L2340" s="69"/>
      <c r="M2340" s="69"/>
      <c r="N2340" s="69"/>
      <c r="O2340" s="61"/>
      <c r="P2340" s="126">
        <v>16</v>
      </c>
      <c r="Q2340" s="62"/>
      <c r="R2340" s="63"/>
      <c r="S2340" s="68"/>
      <c r="T2340" s="68"/>
      <c r="U2340" s="69"/>
      <c r="V2340" s="61"/>
      <c r="W2340" s="62"/>
      <c r="X2340" s="62"/>
      <c r="Y2340" s="63"/>
      <c r="Z2340" s="68"/>
      <c r="AA2340" s="62"/>
      <c r="AB2340" s="62"/>
      <c r="AC2340" s="63"/>
      <c r="AD2340" s="68"/>
      <c r="AE2340" s="68"/>
      <c r="AF2340" s="68"/>
      <c r="AG2340" s="69"/>
      <c r="AH2340" s="61"/>
    </row>
    <row r="2341" spans="6:34" x14ac:dyDescent="0.25">
      <c r="F2341" s="67">
        <f t="shared" si="37"/>
        <v>2335</v>
      </c>
      <c r="G2341" s="64"/>
      <c r="H2341" s="65"/>
      <c r="I2341" s="65"/>
      <c r="J2341" s="65"/>
      <c r="K2341" s="69"/>
      <c r="L2341" s="69"/>
      <c r="M2341" s="69"/>
      <c r="N2341" s="69"/>
      <c r="O2341" s="61"/>
      <c r="P2341" s="126">
        <v>16</v>
      </c>
      <c r="Q2341" s="62"/>
      <c r="R2341" s="63"/>
      <c r="S2341" s="68"/>
      <c r="T2341" s="68"/>
      <c r="U2341" s="69"/>
      <c r="V2341" s="61"/>
      <c r="W2341" s="62"/>
      <c r="X2341" s="62"/>
      <c r="Y2341" s="63"/>
      <c r="Z2341" s="68"/>
      <c r="AA2341" s="62"/>
      <c r="AB2341" s="62"/>
      <c r="AC2341" s="63"/>
      <c r="AD2341" s="68"/>
      <c r="AE2341" s="68"/>
      <c r="AF2341" s="68"/>
      <c r="AG2341" s="69"/>
      <c r="AH2341" s="61"/>
    </row>
    <row r="2342" spans="6:34" x14ac:dyDescent="0.25">
      <c r="F2342" s="67">
        <f t="shared" si="37"/>
        <v>2336</v>
      </c>
      <c r="G2342" s="64"/>
      <c r="H2342" s="65"/>
      <c r="I2342" s="65"/>
      <c r="J2342" s="65"/>
      <c r="K2342" s="69"/>
      <c r="L2342" s="69"/>
      <c r="M2342" s="69"/>
      <c r="N2342" s="69"/>
      <c r="O2342" s="61"/>
      <c r="P2342" s="126">
        <v>16</v>
      </c>
      <c r="Q2342" s="62"/>
      <c r="R2342" s="63"/>
      <c r="S2342" s="68"/>
      <c r="T2342" s="68"/>
      <c r="U2342" s="69"/>
      <c r="V2342" s="61"/>
      <c r="W2342" s="62"/>
      <c r="X2342" s="62"/>
      <c r="Y2342" s="63"/>
      <c r="Z2342" s="68"/>
      <c r="AA2342" s="62"/>
      <c r="AB2342" s="62"/>
      <c r="AC2342" s="63"/>
      <c r="AD2342" s="68"/>
      <c r="AE2342" s="68"/>
      <c r="AF2342" s="68"/>
      <c r="AG2342" s="69"/>
      <c r="AH2342" s="61"/>
    </row>
    <row r="2343" spans="6:34" x14ac:dyDescent="0.25">
      <c r="F2343" s="67">
        <f t="shared" si="37"/>
        <v>2337</v>
      </c>
      <c r="G2343" s="64"/>
      <c r="H2343" s="65"/>
      <c r="I2343" s="65"/>
      <c r="J2343" s="65"/>
      <c r="K2343" s="69"/>
      <c r="L2343" s="69"/>
      <c r="M2343" s="69"/>
      <c r="N2343" s="69"/>
      <c r="O2343" s="61"/>
      <c r="P2343" s="126">
        <v>16</v>
      </c>
      <c r="Q2343" s="62"/>
      <c r="R2343" s="63"/>
      <c r="S2343" s="68"/>
      <c r="T2343" s="68"/>
      <c r="U2343" s="69"/>
      <c r="V2343" s="61"/>
      <c r="W2343" s="62"/>
      <c r="X2343" s="62"/>
      <c r="Y2343" s="63"/>
      <c r="Z2343" s="68"/>
      <c r="AA2343" s="62"/>
      <c r="AB2343" s="62"/>
      <c r="AC2343" s="63"/>
      <c r="AD2343" s="68"/>
      <c r="AE2343" s="68"/>
      <c r="AF2343" s="68"/>
      <c r="AG2343" s="69"/>
      <c r="AH2343" s="61"/>
    </row>
    <row r="2344" spans="6:34" x14ac:dyDescent="0.25">
      <c r="F2344" s="67">
        <f t="shared" si="37"/>
        <v>2338</v>
      </c>
      <c r="G2344" s="64"/>
      <c r="H2344" s="65"/>
      <c r="I2344" s="65"/>
      <c r="J2344" s="65"/>
      <c r="K2344" s="69"/>
      <c r="L2344" s="69"/>
      <c r="M2344" s="69"/>
      <c r="N2344" s="69"/>
      <c r="O2344" s="61"/>
      <c r="P2344" s="126">
        <v>16</v>
      </c>
      <c r="Q2344" s="62"/>
      <c r="R2344" s="63"/>
      <c r="S2344" s="68"/>
      <c r="T2344" s="68"/>
      <c r="U2344" s="69"/>
      <c r="V2344" s="61"/>
      <c r="W2344" s="62"/>
      <c r="X2344" s="62"/>
      <c r="Y2344" s="63"/>
      <c r="Z2344" s="68"/>
      <c r="AA2344" s="62"/>
      <c r="AB2344" s="62"/>
      <c r="AC2344" s="63"/>
      <c r="AD2344" s="68"/>
      <c r="AE2344" s="68"/>
      <c r="AF2344" s="68"/>
      <c r="AG2344" s="69"/>
      <c r="AH2344" s="61"/>
    </row>
    <row r="2345" spans="6:34" x14ac:dyDescent="0.25">
      <c r="F2345" s="67">
        <f t="shared" si="37"/>
        <v>2339</v>
      </c>
      <c r="G2345" s="64"/>
      <c r="H2345" s="65"/>
      <c r="I2345" s="65"/>
      <c r="J2345" s="65"/>
      <c r="K2345" s="69"/>
      <c r="L2345" s="69"/>
      <c r="M2345" s="69"/>
      <c r="N2345" s="69"/>
      <c r="O2345" s="61"/>
      <c r="P2345" s="126">
        <v>16</v>
      </c>
      <c r="Q2345" s="62"/>
      <c r="R2345" s="63"/>
      <c r="S2345" s="68"/>
      <c r="T2345" s="68"/>
      <c r="U2345" s="69"/>
      <c r="V2345" s="61"/>
      <c r="W2345" s="62"/>
      <c r="X2345" s="62"/>
      <c r="Y2345" s="63"/>
      <c r="Z2345" s="68"/>
      <c r="AA2345" s="62"/>
      <c r="AB2345" s="62"/>
      <c r="AC2345" s="63"/>
      <c r="AD2345" s="68"/>
      <c r="AE2345" s="68"/>
      <c r="AF2345" s="68"/>
      <c r="AG2345" s="69"/>
      <c r="AH2345" s="61"/>
    </row>
    <row r="2346" spans="6:34" x14ac:dyDescent="0.25">
      <c r="F2346" s="67">
        <f t="shared" si="37"/>
        <v>2340</v>
      </c>
      <c r="G2346" s="64"/>
      <c r="H2346" s="65"/>
      <c r="I2346" s="65"/>
      <c r="J2346" s="65"/>
      <c r="K2346" s="69"/>
      <c r="L2346" s="69"/>
      <c r="M2346" s="69"/>
      <c r="N2346" s="69"/>
      <c r="O2346" s="61"/>
      <c r="P2346" s="126">
        <v>15</v>
      </c>
      <c r="Q2346" s="62"/>
      <c r="R2346" s="63"/>
      <c r="S2346" s="68"/>
      <c r="T2346" s="68"/>
      <c r="U2346" s="69"/>
      <c r="V2346" s="61"/>
      <c r="W2346" s="62"/>
      <c r="X2346" s="62"/>
      <c r="Y2346" s="63"/>
      <c r="Z2346" s="68"/>
      <c r="AA2346" s="62"/>
      <c r="AB2346" s="62"/>
      <c r="AC2346" s="63"/>
      <c r="AD2346" s="68"/>
      <c r="AE2346" s="68"/>
      <c r="AF2346" s="68"/>
      <c r="AG2346" s="69"/>
      <c r="AH2346" s="61"/>
    </row>
    <row r="2347" spans="6:34" x14ac:dyDescent="0.25">
      <c r="F2347" s="67">
        <f t="shared" si="37"/>
        <v>2341</v>
      </c>
      <c r="G2347" s="64"/>
      <c r="H2347" s="65"/>
      <c r="I2347" s="65"/>
      <c r="J2347" s="65"/>
      <c r="K2347" s="69"/>
      <c r="L2347" s="69"/>
      <c r="M2347" s="69"/>
      <c r="N2347" s="69"/>
      <c r="O2347" s="61"/>
      <c r="P2347" s="126">
        <v>15</v>
      </c>
      <c r="Q2347" s="62"/>
      <c r="R2347" s="63"/>
      <c r="S2347" s="68"/>
      <c r="T2347" s="68"/>
      <c r="U2347" s="69"/>
      <c r="V2347" s="61"/>
      <c r="W2347" s="62"/>
      <c r="X2347" s="62"/>
      <c r="Y2347" s="63"/>
      <c r="Z2347" s="68"/>
      <c r="AA2347" s="62"/>
      <c r="AB2347" s="62"/>
      <c r="AC2347" s="63"/>
      <c r="AD2347" s="68"/>
      <c r="AE2347" s="68"/>
      <c r="AF2347" s="68"/>
      <c r="AG2347" s="69"/>
      <c r="AH2347" s="61"/>
    </row>
    <row r="2348" spans="6:34" x14ac:dyDescent="0.25">
      <c r="F2348" s="67">
        <f t="shared" si="37"/>
        <v>2342</v>
      </c>
      <c r="G2348" s="64"/>
      <c r="H2348" s="65"/>
      <c r="I2348" s="65"/>
      <c r="J2348" s="65"/>
      <c r="K2348" s="69"/>
      <c r="L2348" s="69"/>
      <c r="M2348" s="69"/>
      <c r="N2348" s="69"/>
      <c r="O2348" s="61"/>
      <c r="P2348" s="126">
        <v>15</v>
      </c>
      <c r="Q2348" s="62"/>
      <c r="R2348" s="63"/>
      <c r="S2348" s="68"/>
      <c r="T2348" s="68"/>
      <c r="U2348" s="69"/>
      <c r="V2348" s="61"/>
      <c r="W2348" s="62"/>
      <c r="X2348" s="62"/>
      <c r="Y2348" s="63"/>
      <c r="Z2348" s="68"/>
      <c r="AA2348" s="62"/>
      <c r="AB2348" s="62"/>
      <c r="AC2348" s="63"/>
      <c r="AD2348" s="68"/>
      <c r="AE2348" s="68"/>
      <c r="AF2348" s="68"/>
      <c r="AG2348" s="69"/>
      <c r="AH2348" s="61"/>
    </row>
    <row r="2349" spans="6:34" x14ac:dyDescent="0.25">
      <c r="F2349" s="67">
        <f t="shared" si="37"/>
        <v>2343</v>
      </c>
      <c r="G2349" s="64"/>
      <c r="H2349" s="65"/>
      <c r="I2349" s="65"/>
      <c r="J2349" s="65"/>
      <c r="K2349" s="69"/>
      <c r="L2349" s="69"/>
      <c r="M2349" s="69"/>
      <c r="N2349" s="69"/>
      <c r="O2349" s="61"/>
      <c r="P2349" s="126">
        <v>15</v>
      </c>
      <c r="Q2349" s="62"/>
      <c r="R2349" s="63"/>
      <c r="S2349" s="68"/>
      <c r="T2349" s="68"/>
      <c r="U2349" s="69"/>
      <c r="V2349" s="61"/>
      <c r="W2349" s="62"/>
      <c r="X2349" s="62"/>
      <c r="Y2349" s="63"/>
      <c r="Z2349" s="68"/>
      <c r="AA2349" s="62"/>
      <c r="AB2349" s="62"/>
      <c r="AC2349" s="63"/>
      <c r="AD2349" s="68"/>
      <c r="AE2349" s="68"/>
      <c r="AF2349" s="68"/>
      <c r="AG2349" s="69"/>
      <c r="AH2349" s="61"/>
    </row>
    <row r="2350" spans="6:34" x14ac:dyDescent="0.25">
      <c r="F2350" s="67">
        <f t="shared" si="37"/>
        <v>2344</v>
      </c>
      <c r="G2350" s="64"/>
      <c r="H2350" s="65"/>
      <c r="I2350" s="65"/>
      <c r="J2350" s="65"/>
      <c r="K2350" s="69"/>
      <c r="L2350" s="69"/>
      <c r="M2350" s="69"/>
      <c r="N2350" s="69"/>
      <c r="O2350" s="61"/>
      <c r="P2350" s="126">
        <v>15</v>
      </c>
      <c r="Q2350" s="62"/>
      <c r="R2350" s="63"/>
      <c r="S2350" s="68"/>
      <c r="T2350" s="68"/>
      <c r="U2350" s="69"/>
      <c r="V2350" s="61"/>
      <c r="W2350" s="62"/>
      <c r="X2350" s="62"/>
      <c r="Y2350" s="63"/>
      <c r="Z2350" s="68"/>
      <c r="AA2350" s="62"/>
      <c r="AB2350" s="62"/>
      <c r="AC2350" s="63"/>
      <c r="AD2350" s="68"/>
      <c r="AE2350" s="68"/>
      <c r="AF2350" s="68"/>
      <c r="AG2350" s="69"/>
      <c r="AH2350" s="61"/>
    </row>
    <row r="2351" spans="6:34" x14ac:dyDescent="0.25">
      <c r="F2351" s="67">
        <f t="shared" si="37"/>
        <v>2345</v>
      </c>
      <c r="G2351" s="64"/>
      <c r="H2351" s="65"/>
      <c r="I2351" s="65"/>
      <c r="J2351" s="65"/>
      <c r="K2351" s="69"/>
      <c r="L2351" s="69"/>
      <c r="M2351" s="69"/>
      <c r="N2351" s="69"/>
      <c r="O2351" s="61"/>
      <c r="P2351" s="126">
        <v>15</v>
      </c>
      <c r="Q2351" s="62"/>
      <c r="R2351" s="63"/>
      <c r="S2351" s="68"/>
      <c r="T2351" s="68"/>
      <c r="U2351" s="69"/>
      <c r="V2351" s="61"/>
      <c r="W2351" s="62"/>
      <c r="X2351" s="62"/>
      <c r="Y2351" s="63"/>
      <c r="Z2351" s="68"/>
      <c r="AA2351" s="62"/>
      <c r="AB2351" s="62"/>
      <c r="AC2351" s="63"/>
      <c r="AD2351" s="68"/>
      <c r="AE2351" s="68"/>
      <c r="AF2351" s="68"/>
      <c r="AG2351" s="69"/>
      <c r="AH2351" s="61"/>
    </row>
    <row r="2352" spans="6:34" x14ac:dyDescent="0.25">
      <c r="F2352" s="67">
        <f t="shared" si="37"/>
        <v>2346</v>
      </c>
      <c r="G2352" s="64"/>
      <c r="H2352" s="65"/>
      <c r="I2352" s="65"/>
      <c r="J2352" s="65"/>
      <c r="K2352" s="69"/>
      <c r="L2352" s="69"/>
      <c r="M2352" s="69"/>
      <c r="N2352" s="69"/>
      <c r="O2352" s="61"/>
      <c r="P2352" s="126">
        <v>15</v>
      </c>
      <c r="Q2352" s="62"/>
      <c r="R2352" s="63"/>
      <c r="S2352" s="68"/>
      <c r="T2352" s="68"/>
      <c r="U2352" s="69"/>
      <c r="V2352" s="61"/>
      <c r="W2352" s="62"/>
      <c r="X2352" s="62"/>
      <c r="Y2352" s="63"/>
      <c r="Z2352" s="68"/>
      <c r="AA2352" s="62"/>
      <c r="AB2352" s="62"/>
      <c r="AC2352" s="63"/>
      <c r="AD2352" s="68"/>
      <c r="AE2352" s="68"/>
      <c r="AF2352" s="68"/>
      <c r="AG2352" s="69"/>
      <c r="AH2352" s="61"/>
    </row>
    <row r="2353" spans="6:34" x14ac:dyDescent="0.25">
      <c r="F2353" s="67">
        <f t="shared" si="37"/>
        <v>2347</v>
      </c>
      <c r="G2353" s="64"/>
      <c r="H2353" s="65"/>
      <c r="I2353" s="65"/>
      <c r="J2353" s="65"/>
      <c r="K2353" s="69"/>
      <c r="L2353" s="69"/>
      <c r="M2353" s="69"/>
      <c r="N2353" s="69"/>
      <c r="O2353" s="61"/>
      <c r="P2353" s="126">
        <v>15</v>
      </c>
      <c r="Q2353" s="62"/>
      <c r="R2353" s="63"/>
      <c r="S2353" s="68"/>
      <c r="T2353" s="68"/>
      <c r="U2353" s="69"/>
      <c r="V2353" s="61"/>
      <c r="W2353" s="62"/>
      <c r="X2353" s="62"/>
      <c r="Y2353" s="63"/>
      <c r="Z2353" s="68"/>
      <c r="AA2353" s="62"/>
      <c r="AB2353" s="62"/>
      <c r="AC2353" s="63"/>
      <c r="AD2353" s="68"/>
      <c r="AE2353" s="68"/>
      <c r="AF2353" s="68"/>
      <c r="AG2353" s="69"/>
      <c r="AH2353" s="61"/>
    </row>
    <row r="2354" spans="6:34" x14ac:dyDescent="0.25">
      <c r="F2354" s="67">
        <f t="shared" si="37"/>
        <v>2348</v>
      </c>
      <c r="G2354" s="64"/>
      <c r="H2354" s="65"/>
      <c r="I2354" s="65"/>
      <c r="J2354" s="65"/>
      <c r="K2354" s="69"/>
      <c r="L2354" s="69"/>
      <c r="M2354" s="69"/>
      <c r="N2354" s="69"/>
      <c r="O2354" s="61"/>
      <c r="P2354" s="126">
        <v>15</v>
      </c>
      <c r="Q2354" s="62"/>
      <c r="R2354" s="63"/>
      <c r="S2354" s="68"/>
      <c r="T2354" s="68"/>
      <c r="U2354" s="69"/>
      <c r="V2354" s="61"/>
      <c r="W2354" s="62"/>
      <c r="X2354" s="62"/>
      <c r="Y2354" s="63"/>
      <c r="Z2354" s="68"/>
      <c r="AA2354" s="62"/>
      <c r="AB2354" s="62"/>
      <c r="AC2354" s="63"/>
      <c r="AD2354" s="68"/>
      <c r="AE2354" s="68"/>
      <c r="AF2354" s="68"/>
      <c r="AG2354" s="69"/>
      <c r="AH2354" s="61"/>
    </row>
    <row r="2355" spans="6:34" x14ac:dyDescent="0.25">
      <c r="F2355" s="67">
        <f t="shared" si="37"/>
        <v>2349</v>
      </c>
      <c r="G2355" s="64"/>
      <c r="H2355" s="65"/>
      <c r="I2355" s="65"/>
      <c r="J2355" s="65"/>
      <c r="K2355" s="69"/>
      <c r="L2355" s="69"/>
      <c r="M2355" s="69"/>
      <c r="N2355" s="69"/>
      <c r="O2355" s="61"/>
      <c r="P2355" s="126">
        <v>15</v>
      </c>
      <c r="Q2355" s="62"/>
      <c r="R2355" s="63"/>
      <c r="S2355" s="68"/>
      <c r="T2355" s="68"/>
      <c r="U2355" s="69"/>
      <c r="V2355" s="61"/>
      <c r="W2355" s="62"/>
      <c r="X2355" s="62"/>
      <c r="Y2355" s="63"/>
      <c r="Z2355" s="68"/>
      <c r="AA2355" s="62"/>
      <c r="AB2355" s="62"/>
      <c r="AC2355" s="63"/>
      <c r="AD2355" s="68"/>
      <c r="AE2355" s="68"/>
      <c r="AF2355" s="68"/>
      <c r="AG2355" s="69"/>
      <c r="AH2355" s="61"/>
    </row>
    <row r="2356" spans="6:34" x14ac:dyDescent="0.25">
      <c r="F2356" s="67">
        <f t="shared" si="37"/>
        <v>2350</v>
      </c>
      <c r="G2356" s="64"/>
      <c r="H2356" s="65"/>
      <c r="I2356" s="65"/>
      <c r="J2356" s="65"/>
      <c r="K2356" s="69"/>
      <c r="L2356" s="69"/>
      <c r="M2356" s="69"/>
      <c r="N2356" s="69"/>
      <c r="O2356" s="61"/>
      <c r="P2356" s="126">
        <v>15</v>
      </c>
      <c r="Q2356" s="62"/>
      <c r="R2356" s="63"/>
      <c r="S2356" s="68"/>
      <c r="T2356" s="68"/>
      <c r="U2356" s="69"/>
      <c r="V2356" s="61"/>
      <c r="W2356" s="62"/>
      <c r="X2356" s="62"/>
      <c r="Y2356" s="63"/>
      <c r="Z2356" s="68"/>
      <c r="AA2356" s="62"/>
      <c r="AB2356" s="62"/>
      <c r="AC2356" s="63"/>
      <c r="AD2356" s="68"/>
      <c r="AE2356" s="68"/>
      <c r="AF2356" s="68"/>
      <c r="AG2356" s="69"/>
      <c r="AH2356" s="61"/>
    </row>
    <row r="2357" spans="6:34" x14ac:dyDescent="0.25">
      <c r="F2357" s="67">
        <f t="shared" si="37"/>
        <v>2351</v>
      </c>
      <c r="G2357" s="64"/>
      <c r="H2357" s="65"/>
      <c r="I2357" s="65"/>
      <c r="J2357" s="65"/>
      <c r="K2357" s="69"/>
      <c r="L2357" s="69"/>
      <c r="M2357" s="69"/>
      <c r="N2357" s="69"/>
      <c r="O2357" s="61"/>
      <c r="P2357" s="126">
        <v>15</v>
      </c>
      <c r="Q2357" s="62"/>
      <c r="R2357" s="63"/>
      <c r="S2357" s="68"/>
      <c r="T2357" s="68"/>
      <c r="U2357" s="69"/>
      <c r="V2357" s="61"/>
      <c r="W2357" s="62"/>
      <c r="X2357" s="62"/>
      <c r="Y2357" s="63"/>
      <c r="Z2357" s="68"/>
      <c r="AA2357" s="62"/>
      <c r="AB2357" s="62"/>
      <c r="AC2357" s="63"/>
      <c r="AD2357" s="68"/>
      <c r="AE2357" s="68"/>
      <c r="AF2357" s="68"/>
      <c r="AG2357" s="69"/>
      <c r="AH2357" s="61"/>
    </row>
    <row r="2358" spans="6:34" x14ac:dyDescent="0.25">
      <c r="F2358" s="67">
        <f t="shared" si="37"/>
        <v>2352</v>
      </c>
      <c r="G2358" s="64"/>
      <c r="H2358" s="65"/>
      <c r="I2358" s="65"/>
      <c r="J2358" s="65"/>
      <c r="K2358" s="69"/>
      <c r="L2358" s="69"/>
      <c r="M2358" s="69"/>
      <c r="N2358" s="69"/>
      <c r="O2358" s="61"/>
      <c r="P2358" s="126">
        <v>15</v>
      </c>
      <c r="Q2358" s="62"/>
      <c r="R2358" s="63"/>
      <c r="S2358" s="68"/>
      <c r="T2358" s="68"/>
      <c r="U2358" s="69"/>
      <c r="V2358" s="61"/>
      <c r="W2358" s="62"/>
      <c r="X2358" s="62"/>
      <c r="Y2358" s="63"/>
      <c r="Z2358" s="68"/>
      <c r="AA2358" s="62"/>
      <c r="AB2358" s="62"/>
      <c r="AC2358" s="63"/>
      <c r="AD2358" s="68"/>
      <c r="AE2358" s="68"/>
      <c r="AF2358" s="68"/>
      <c r="AG2358" s="69"/>
      <c r="AH2358" s="61"/>
    </row>
    <row r="2359" spans="6:34" x14ac:dyDescent="0.25">
      <c r="F2359" s="67">
        <f t="shared" si="37"/>
        <v>2353</v>
      </c>
      <c r="G2359" s="64"/>
      <c r="H2359" s="65"/>
      <c r="I2359" s="65"/>
      <c r="J2359" s="65"/>
      <c r="K2359" s="69"/>
      <c r="L2359" s="69"/>
      <c r="M2359" s="69"/>
      <c r="N2359" s="69"/>
      <c r="O2359" s="61"/>
      <c r="P2359" s="126">
        <v>15</v>
      </c>
      <c r="Q2359" s="62"/>
      <c r="R2359" s="63"/>
      <c r="S2359" s="68"/>
      <c r="T2359" s="68"/>
      <c r="U2359" s="69"/>
      <c r="V2359" s="61"/>
      <c r="W2359" s="62"/>
      <c r="X2359" s="62"/>
      <c r="Y2359" s="63"/>
      <c r="Z2359" s="68"/>
      <c r="AA2359" s="62"/>
      <c r="AB2359" s="62"/>
      <c r="AC2359" s="63"/>
      <c r="AD2359" s="68"/>
      <c r="AE2359" s="68"/>
      <c r="AF2359" s="68"/>
      <c r="AG2359" s="69"/>
      <c r="AH2359" s="61"/>
    </row>
    <row r="2360" spans="6:34" x14ac:dyDescent="0.25">
      <c r="F2360" s="67">
        <f t="shared" si="37"/>
        <v>2354</v>
      </c>
      <c r="G2360" s="64"/>
      <c r="H2360" s="65"/>
      <c r="I2360" s="65"/>
      <c r="J2360" s="65"/>
      <c r="K2360" s="69"/>
      <c r="L2360" s="69"/>
      <c r="M2360" s="69"/>
      <c r="N2360" s="69"/>
      <c r="O2360" s="61"/>
      <c r="P2360" s="126">
        <v>14</v>
      </c>
      <c r="Q2360" s="62"/>
      <c r="R2360" s="63"/>
      <c r="S2360" s="68"/>
      <c r="T2360" s="68"/>
      <c r="U2360" s="69"/>
      <c r="V2360" s="61"/>
      <c r="W2360" s="62"/>
      <c r="X2360" s="62"/>
      <c r="Y2360" s="63"/>
      <c r="Z2360" s="68"/>
      <c r="AA2360" s="62"/>
      <c r="AB2360" s="62"/>
      <c r="AC2360" s="63"/>
      <c r="AD2360" s="68"/>
      <c r="AE2360" s="68"/>
      <c r="AF2360" s="68"/>
      <c r="AG2360" s="69"/>
      <c r="AH2360" s="61"/>
    </row>
    <row r="2361" spans="6:34" x14ac:dyDescent="0.25">
      <c r="F2361" s="67">
        <f t="shared" si="37"/>
        <v>2355</v>
      </c>
      <c r="G2361" s="64"/>
      <c r="H2361" s="65"/>
      <c r="I2361" s="65"/>
      <c r="J2361" s="65"/>
      <c r="K2361" s="69"/>
      <c r="L2361" s="69"/>
      <c r="M2361" s="69"/>
      <c r="N2361" s="69"/>
      <c r="O2361" s="61"/>
      <c r="P2361" s="126">
        <v>14</v>
      </c>
      <c r="Q2361" s="62"/>
      <c r="R2361" s="63"/>
      <c r="S2361" s="68"/>
      <c r="T2361" s="68"/>
      <c r="U2361" s="69"/>
      <c r="V2361" s="61"/>
      <c r="W2361" s="62"/>
      <c r="X2361" s="62"/>
      <c r="Y2361" s="63"/>
      <c r="Z2361" s="68"/>
      <c r="AA2361" s="62"/>
      <c r="AB2361" s="62"/>
      <c r="AC2361" s="63"/>
      <c r="AD2361" s="68"/>
      <c r="AE2361" s="68"/>
      <c r="AF2361" s="68"/>
      <c r="AG2361" s="69"/>
      <c r="AH2361" s="61"/>
    </row>
    <row r="2362" spans="6:34" x14ac:dyDescent="0.25">
      <c r="F2362" s="67">
        <f t="shared" si="37"/>
        <v>2356</v>
      </c>
      <c r="G2362" s="64"/>
      <c r="H2362" s="65"/>
      <c r="I2362" s="65"/>
      <c r="J2362" s="65"/>
      <c r="K2362" s="69"/>
      <c r="L2362" s="69"/>
      <c r="M2362" s="69"/>
      <c r="N2362" s="69"/>
      <c r="O2362" s="61"/>
      <c r="P2362" s="126">
        <v>14</v>
      </c>
      <c r="Q2362" s="62"/>
      <c r="R2362" s="63"/>
      <c r="S2362" s="68"/>
      <c r="T2362" s="68"/>
      <c r="U2362" s="69"/>
      <c r="V2362" s="61"/>
      <c r="W2362" s="62"/>
      <c r="X2362" s="62"/>
      <c r="Y2362" s="63"/>
      <c r="Z2362" s="68"/>
      <c r="AA2362" s="62"/>
      <c r="AB2362" s="62"/>
      <c r="AC2362" s="63"/>
      <c r="AD2362" s="68"/>
      <c r="AE2362" s="68"/>
      <c r="AF2362" s="68"/>
      <c r="AG2362" s="69"/>
      <c r="AH2362" s="61"/>
    </row>
    <row r="2363" spans="6:34" x14ac:dyDescent="0.25">
      <c r="F2363" s="67">
        <f t="shared" si="37"/>
        <v>2357</v>
      </c>
      <c r="G2363" s="64"/>
      <c r="H2363" s="65"/>
      <c r="I2363" s="65"/>
      <c r="J2363" s="65"/>
      <c r="K2363" s="69"/>
      <c r="L2363" s="69"/>
      <c r="M2363" s="69"/>
      <c r="N2363" s="69"/>
      <c r="O2363" s="61"/>
      <c r="P2363" s="126">
        <v>14</v>
      </c>
      <c r="Q2363" s="62"/>
      <c r="R2363" s="63"/>
      <c r="S2363" s="68"/>
      <c r="T2363" s="68"/>
      <c r="U2363" s="69"/>
      <c r="V2363" s="61"/>
      <c r="W2363" s="62"/>
      <c r="X2363" s="62"/>
      <c r="Y2363" s="63"/>
      <c r="Z2363" s="68"/>
      <c r="AA2363" s="62"/>
      <c r="AB2363" s="62"/>
      <c r="AC2363" s="63"/>
      <c r="AD2363" s="68"/>
      <c r="AE2363" s="68"/>
      <c r="AF2363" s="68"/>
      <c r="AG2363" s="69"/>
      <c r="AH2363" s="61"/>
    </row>
    <row r="2364" spans="6:34" x14ac:dyDescent="0.25">
      <c r="F2364" s="67">
        <f t="shared" si="37"/>
        <v>2358</v>
      </c>
      <c r="G2364" s="64"/>
      <c r="H2364" s="65"/>
      <c r="I2364" s="65"/>
      <c r="J2364" s="65"/>
      <c r="K2364" s="69"/>
      <c r="L2364" s="69"/>
      <c r="M2364" s="69"/>
      <c r="N2364" s="69"/>
      <c r="O2364" s="61"/>
      <c r="P2364" s="126">
        <v>13</v>
      </c>
      <c r="Q2364" s="62"/>
      <c r="R2364" s="63"/>
      <c r="S2364" s="68"/>
      <c r="T2364" s="68"/>
      <c r="U2364" s="69"/>
      <c r="V2364" s="61"/>
      <c r="W2364" s="62"/>
      <c r="X2364" s="62"/>
      <c r="Y2364" s="63"/>
      <c r="Z2364" s="68"/>
      <c r="AA2364" s="62"/>
      <c r="AB2364" s="62"/>
      <c r="AC2364" s="63"/>
      <c r="AD2364" s="68"/>
      <c r="AE2364" s="68"/>
      <c r="AF2364" s="68"/>
      <c r="AG2364" s="69"/>
      <c r="AH2364" s="61"/>
    </row>
    <row r="2365" spans="6:34" x14ac:dyDescent="0.25">
      <c r="F2365" s="67">
        <f t="shared" si="37"/>
        <v>2359</v>
      </c>
      <c r="G2365" s="64"/>
      <c r="H2365" s="65"/>
      <c r="I2365" s="65"/>
      <c r="J2365" s="65"/>
      <c r="K2365" s="69"/>
      <c r="L2365" s="69"/>
      <c r="M2365" s="69"/>
      <c r="N2365" s="69"/>
      <c r="O2365" s="61"/>
      <c r="P2365" s="126">
        <v>13</v>
      </c>
      <c r="Q2365" s="62"/>
      <c r="R2365" s="63"/>
      <c r="S2365" s="68"/>
      <c r="T2365" s="68"/>
      <c r="U2365" s="69"/>
      <c r="V2365" s="61"/>
      <c r="W2365" s="62"/>
      <c r="X2365" s="62"/>
      <c r="Y2365" s="63"/>
      <c r="Z2365" s="68"/>
      <c r="AA2365" s="62"/>
      <c r="AB2365" s="62"/>
      <c r="AC2365" s="63"/>
      <c r="AD2365" s="68"/>
      <c r="AE2365" s="68"/>
      <c r="AF2365" s="68"/>
      <c r="AG2365" s="69"/>
      <c r="AH2365" s="61"/>
    </row>
    <row r="2366" spans="6:34" x14ac:dyDescent="0.25">
      <c r="F2366" s="67">
        <f t="shared" si="37"/>
        <v>2360</v>
      </c>
      <c r="G2366" s="64"/>
      <c r="H2366" s="65"/>
      <c r="I2366" s="65"/>
      <c r="J2366" s="65"/>
      <c r="K2366" s="69"/>
      <c r="L2366" s="69"/>
      <c r="M2366" s="69"/>
      <c r="N2366" s="69"/>
      <c r="O2366" s="61"/>
      <c r="P2366" s="126">
        <v>13</v>
      </c>
      <c r="Q2366" s="62"/>
      <c r="R2366" s="63"/>
      <c r="S2366" s="68"/>
      <c r="T2366" s="68"/>
      <c r="U2366" s="69"/>
      <c r="V2366" s="61"/>
      <c r="W2366" s="62"/>
      <c r="X2366" s="62"/>
      <c r="Y2366" s="63"/>
      <c r="Z2366" s="68"/>
      <c r="AA2366" s="62"/>
      <c r="AB2366" s="62"/>
      <c r="AC2366" s="63"/>
      <c r="AD2366" s="68"/>
      <c r="AE2366" s="68"/>
      <c r="AF2366" s="68"/>
      <c r="AG2366" s="69"/>
      <c r="AH2366" s="61"/>
    </row>
    <row r="2367" spans="6:34" x14ac:dyDescent="0.25">
      <c r="F2367" s="67">
        <f t="shared" si="37"/>
        <v>2361</v>
      </c>
      <c r="G2367" s="64"/>
      <c r="H2367" s="65"/>
      <c r="I2367" s="65"/>
      <c r="J2367" s="65"/>
      <c r="K2367" s="69"/>
      <c r="L2367" s="69"/>
      <c r="M2367" s="69"/>
      <c r="N2367" s="69"/>
      <c r="O2367" s="61"/>
      <c r="P2367" s="126">
        <v>13</v>
      </c>
      <c r="Q2367" s="62"/>
      <c r="R2367" s="63"/>
      <c r="S2367" s="68"/>
      <c r="T2367" s="68"/>
      <c r="U2367" s="69"/>
      <c r="V2367" s="61"/>
      <c r="W2367" s="62"/>
      <c r="X2367" s="62"/>
      <c r="Y2367" s="63"/>
      <c r="Z2367" s="68"/>
      <c r="AA2367" s="62"/>
      <c r="AB2367" s="62"/>
      <c r="AC2367" s="63"/>
      <c r="AD2367" s="68"/>
      <c r="AE2367" s="68"/>
      <c r="AF2367" s="68"/>
      <c r="AG2367" s="69"/>
      <c r="AH2367" s="61"/>
    </row>
    <row r="2368" spans="6:34" x14ac:dyDescent="0.25">
      <c r="F2368" s="67">
        <f t="shared" si="37"/>
        <v>2362</v>
      </c>
      <c r="G2368" s="64"/>
      <c r="H2368" s="65"/>
      <c r="I2368" s="65"/>
      <c r="J2368" s="65"/>
      <c r="K2368" s="69"/>
      <c r="L2368" s="69"/>
      <c r="M2368" s="69"/>
      <c r="N2368" s="69"/>
      <c r="O2368" s="61"/>
      <c r="P2368" s="126">
        <v>13</v>
      </c>
      <c r="Q2368" s="62"/>
      <c r="R2368" s="63"/>
      <c r="S2368" s="68"/>
      <c r="T2368" s="68"/>
      <c r="U2368" s="69"/>
      <c r="V2368" s="61"/>
      <c r="W2368" s="62"/>
      <c r="X2368" s="62"/>
      <c r="Y2368" s="63"/>
      <c r="Z2368" s="68"/>
      <c r="AA2368" s="62"/>
      <c r="AB2368" s="62"/>
      <c r="AC2368" s="63"/>
      <c r="AD2368" s="68"/>
      <c r="AE2368" s="68"/>
      <c r="AF2368" s="68"/>
      <c r="AG2368" s="69"/>
      <c r="AH2368" s="61"/>
    </row>
    <row r="2369" spans="6:34" x14ac:dyDescent="0.25">
      <c r="F2369" s="67">
        <f t="shared" si="37"/>
        <v>2363</v>
      </c>
      <c r="G2369" s="64"/>
      <c r="H2369" s="65"/>
      <c r="I2369" s="65"/>
      <c r="J2369" s="65"/>
      <c r="K2369" s="69"/>
      <c r="L2369" s="69"/>
      <c r="M2369" s="69"/>
      <c r="N2369" s="69"/>
      <c r="O2369" s="61"/>
      <c r="P2369" s="126">
        <v>13</v>
      </c>
      <c r="Q2369" s="62"/>
      <c r="R2369" s="63"/>
      <c r="S2369" s="68"/>
      <c r="T2369" s="68"/>
      <c r="U2369" s="69"/>
      <c r="V2369" s="61"/>
      <c r="W2369" s="62"/>
      <c r="X2369" s="62"/>
      <c r="Y2369" s="63"/>
      <c r="Z2369" s="68"/>
      <c r="AA2369" s="62"/>
      <c r="AB2369" s="62"/>
      <c r="AC2369" s="63"/>
      <c r="AD2369" s="68"/>
      <c r="AE2369" s="68"/>
      <c r="AF2369" s="68"/>
      <c r="AG2369" s="69"/>
      <c r="AH2369" s="61"/>
    </row>
    <row r="2370" spans="6:34" x14ac:dyDescent="0.25">
      <c r="F2370" s="67">
        <f t="shared" si="37"/>
        <v>2364</v>
      </c>
      <c r="G2370" s="64"/>
      <c r="H2370" s="65"/>
      <c r="I2370" s="65"/>
      <c r="J2370" s="65"/>
      <c r="K2370" s="69"/>
      <c r="L2370" s="69"/>
      <c r="M2370" s="69"/>
      <c r="N2370" s="69"/>
      <c r="O2370" s="61"/>
      <c r="P2370" s="126">
        <v>13</v>
      </c>
      <c r="Q2370" s="62"/>
      <c r="R2370" s="63"/>
      <c r="S2370" s="68"/>
      <c r="T2370" s="68"/>
      <c r="U2370" s="69"/>
      <c r="V2370" s="61"/>
      <c r="W2370" s="62"/>
      <c r="X2370" s="62"/>
      <c r="Y2370" s="63"/>
      <c r="Z2370" s="68"/>
      <c r="AA2370" s="62"/>
      <c r="AB2370" s="62"/>
      <c r="AC2370" s="63"/>
      <c r="AD2370" s="68"/>
      <c r="AE2370" s="68"/>
      <c r="AF2370" s="68"/>
      <c r="AG2370" s="69"/>
      <c r="AH2370" s="61"/>
    </row>
    <row r="2371" spans="6:34" x14ac:dyDescent="0.25">
      <c r="F2371" s="67">
        <f t="shared" si="37"/>
        <v>2365</v>
      </c>
      <c r="G2371" s="64"/>
      <c r="H2371" s="65"/>
      <c r="I2371" s="65"/>
      <c r="J2371" s="65"/>
      <c r="K2371" s="69"/>
      <c r="L2371" s="69"/>
      <c r="M2371" s="69"/>
      <c r="N2371" s="69"/>
      <c r="O2371" s="61"/>
      <c r="P2371" s="126">
        <v>13</v>
      </c>
      <c r="Q2371" s="62"/>
      <c r="R2371" s="63"/>
      <c r="S2371" s="68"/>
      <c r="T2371" s="68"/>
      <c r="U2371" s="69"/>
      <c r="V2371" s="61"/>
      <c r="W2371" s="62"/>
      <c r="X2371" s="62"/>
      <c r="Y2371" s="63"/>
      <c r="Z2371" s="68"/>
      <c r="AA2371" s="62"/>
      <c r="AB2371" s="62"/>
      <c r="AC2371" s="63"/>
      <c r="AD2371" s="68"/>
      <c r="AE2371" s="68"/>
      <c r="AF2371" s="68"/>
      <c r="AG2371" s="69"/>
      <c r="AH2371" s="61"/>
    </row>
    <row r="2372" spans="6:34" x14ac:dyDescent="0.25">
      <c r="F2372" s="67">
        <f t="shared" si="37"/>
        <v>2366</v>
      </c>
      <c r="G2372" s="64"/>
      <c r="H2372" s="65"/>
      <c r="I2372" s="65"/>
      <c r="J2372" s="65"/>
      <c r="K2372" s="69"/>
      <c r="L2372" s="69"/>
      <c r="M2372" s="69"/>
      <c r="N2372" s="69"/>
      <c r="O2372" s="61"/>
      <c r="P2372" s="126">
        <v>12</v>
      </c>
      <c r="Q2372" s="62"/>
      <c r="R2372" s="63"/>
      <c r="S2372" s="68"/>
      <c r="T2372" s="68"/>
      <c r="U2372" s="69"/>
      <c r="V2372" s="61"/>
      <c r="W2372" s="62"/>
      <c r="X2372" s="62"/>
      <c r="Y2372" s="63"/>
      <c r="Z2372" s="68"/>
      <c r="AA2372" s="62"/>
      <c r="AB2372" s="62"/>
      <c r="AC2372" s="63"/>
      <c r="AD2372" s="68"/>
      <c r="AE2372" s="68"/>
      <c r="AF2372" s="68"/>
      <c r="AG2372" s="69"/>
      <c r="AH2372" s="61"/>
    </row>
    <row r="2373" spans="6:34" x14ac:dyDescent="0.25">
      <c r="F2373" s="67">
        <f t="shared" si="37"/>
        <v>2367</v>
      </c>
      <c r="G2373" s="64"/>
      <c r="H2373" s="65"/>
      <c r="I2373" s="65"/>
      <c r="J2373" s="65"/>
      <c r="K2373" s="69"/>
      <c r="L2373" s="69"/>
      <c r="M2373" s="69"/>
      <c r="N2373" s="69"/>
      <c r="O2373" s="61"/>
      <c r="P2373" s="126">
        <v>12</v>
      </c>
      <c r="Q2373" s="62"/>
      <c r="R2373" s="63"/>
      <c r="S2373" s="68"/>
      <c r="T2373" s="68"/>
      <c r="U2373" s="69"/>
      <c r="V2373" s="61"/>
      <c r="W2373" s="62"/>
      <c r="X2373" s="62"/>
      <c r="Y2373" s="63"/>
      <c r="Z2373" s="68"/>
      <c r="AA2373" s="62"/>
      <c r="AB2373" s="62"/>
      <c r="AC2373" s="63"/>
      <c r="AD2373" s="68"/>
      <c r="AE2373" s="68"/>
      <c r="AF2373" s="68"/>
      <c r="AG2373" s="69"/>
      <c r="AH2373" s="61"/>
    </row>
    <row r="2374" spans="6:34" x14ac:dyDescent="0.25">
      <c r="F2374" s="67">
        <f t="shared" si="37"/>
        <v>2368</v>
      </c>
      <c r="G2374" s="64"/>
      <c r="H2374" s="65"/>
      <c r="I2374" s="65"/>
      <c r="J2374" s="65"/>
      <c r="K2374" s="69"/>
      <c r="L2374" s="69"/>
      <c r="M2374" s="69"/>
      <c r="N2374" s="69"/>
      <c r="O2374" s="61"/>
      <c r="P2374" s="126">
        <v>12</v>
      </c>
      <c r="Q2374" s="62"/>
      <c r="R2374" s="63"/>
      <c r="S2374" s="68"/>
      <c r="T2374" s="68"/>
      <c r="U2374" s="69"/>
      <c r="V2374" s="61"/>
      <c r="W2374" s="62"/>
      <c r="X2374" s="62"/>
      <c r="Y2374" s="63"/>
      <c r="Z2374" s="68"/>
      <c r="AA2374" s="62"/>
      <c r="AB2374" s="62"/>
      <c r="AC2374" s="63"/>
      <c r="AD2374" s="68"/>
      <c r="AE2374" s="68"/>
      <c r="AF2374" s="68"/>
      <c r="AG2374" s="69"/>
      <c r="AH2374" s="61"/>
    </row>
    <row r="2375" spans="6:34" x14ac:dyDescent="0.25">
      <c r="F2375" s="67">
        <f t="shared" si="37"/>
        <v>2369</v>
      </c>
      <c r="G2375" s="64"/>
      <c r="H2375" s="65"/>
      <c r="I2375" s="65"/>
      <c r="J2375" s="65"/>
      <c r="K2375" s="69"/>
      <c r="L2375" s="69"/>
      <c r="M2375" s="69"/>
      <c r="N2375" s="69"/>
      <c r="O2375" s="61"/>
      <c r="P2375" s="126">
        <v>12</v>
      </c>
      <c r="Q2375" s="62"/>
      <c r="R2375" s="63"/>
      <c r="S2375" s="68"/>
      <c r="T2375" s="68"/>
      <c r="U2375" s="69"/>
      <c r="V2375" s="61"/>
      <c r="W2375" s="62"/>
      <c r="X2375" s="62"/>
      <c r="Y2375" s="63"/>
      <c r="Z2375" s="68"/>
      <c r="AA2375" s="62"/>
      <c r="AB2375" s="62"/>
      <c r="AC2375" s="63"/>
      <c r="AD2375" s="68"/>
      <c r="AE2375" s="68"/>
      <c r="AF2375" s="68"/>
      <c r="AG2375" s="69"/>
      <c r="AH2375" s="61"/>
    </row>
    <row r="2376" spans="6:34" x14ac:dyDescent="0.25">
      <c r="F2376" s="67">
        <f t="shared" si="37"/>
        <v>2370</v>
      </c>
      <c r="G2376" s="64"/>
      <c r="H2376" s="65"/>
      <c r="I2376" s="65"/>
      <c r="J2376" s="65"/>
      <c r="K2376" s="69"/>
      <c r="L2376" s="69"/>
      <c r="M2376" s="69"/>
      <c r="N2376" s="69"/>
      <c r="O2376" s="61"/>
      <c r="P2376" s="126">
        <v>12</v>
      </c>
      <c r="Q2376" s="62"/>
      <c r="R2376" s="63"/>
      <c r="S2376" s="68"/>
      <c r="T2376" s="68"/>
      <c r="U2376" s="69"/>
      <c r="V2376" s="61"/>
      <c r="W2376" s="62"/>
      <c r="X2376" s="62"/>
      <c r="Y2376" s="63"/>
      <c r="Z2376" s="68"/>
      <c r="AA2376" s="62"/>
      <c r="AB2376" s="62"/>
      <c r="AC2376" s="63"/>
      <c r="AD2376" s="68"/>
      <c r="AE2376" s="68"/>
      <c r="AF2376" s="68"/>
      <c r="AG2376" s="69"/>
      <c r="AH2376" s="61"/>
    </row>
    <row r="2377" spans="6:34" x14ac:dyDescent="0.25">
      <c r="F2377" s="67">
        <f t="shared" si="37"/>
        <v>2371</v>
      </c>
      <c r="G2377" s="64"/>
      <c r="H2377" s="65"/>
      <c r="I2377" s="65"/>
      <c r="J2377" s="65"/>
      <c r="K2377" s="69"/>
      <c r="L2377" s="69"/>
      <c r="M2377" s="69"/>
      <c r="N2377" s="69"/>
      <c r="O2377" s="61"/>
      <c r="P2377" s="126">
        <v>12</v>
      </c>
      <c r="Q2377" s="62"/>
      <c r="R2377" s="63"/>
      <c r="S2377" s="68"/>
      <c r="T2377" s="68"/>
      <c r="U2377" s="69"/>
      <c r="V2377" s="61"/>
      <c r="W2377" s="62"/>
      <c r="X2377" s="62"/>
      <c r="Y2377" s="63"/>
      <c r="Z2377" s="68"/>
      <c r="AA2377" s="62"/>
      <c r="AB2377" s="62"/>
      <c r="AC2377" s="63"/>
      <c r="AD2377" s="68"/>
      <c r="AE2377" s="68"/>
      <c r="AF2377" s="68"/>
      <c r="AG2377" s="69"/>
      <c r="AH2377" s="61"/>
    </row>
    <row r="2378" spans="6:34" x14ac:dyDescent="0.25">
      <c r="F2378" s="67">
        <f t="shared" si="37"/>
        <v>2372</v>
      </c>
      <c r="G2378" s="64"/>
      <c r="H2378" s="65"/>
      <c r="I2378" s="65"/>
      <c r="J2378" s="65"/>
      <c r="K2378" s="69"/>
      <c r="L2378" s="69"/>
      <c r="M2378" s="69"/>
      <c r="N2378" s="69"/>
      <c r="O2378" s="61"/>
      <c r="P2378" s="126">
        <v>12</v>
      </c>
      <c r="Q2378" s="62"/>
      <c r="R2378" s="63"/>
      <c r="S2378" s="68"/>
      <c r="T2378" s="68"/>
      <c r="U2378" s="69"/>
      <c r="V2378" s="61"/>
      <c r="W2378" s="62"/>
      <c r="X2378" s="62"/>
      <c r="Y2378" s="63"/>
      <c r="Z2378" s="68"/>
      <c r="AA2378" s="62"/>
      <c r="AB2378" s="62"/>
      <c r="AC2378" s="63"/>
      <c r="AD2378" s="68"/>
      <c r="AE2378" s="68"/>
      <c r="AF2378" s="68"/>
      <c r="AG2378" s="69"/>
      <c r="AH2378" s="61"/>
    </row>
    <row r="2379" spans="6:34" x14ac:dyDescent="0.25">
      <c r="F2379" s="67">
        <f t="shared" si="37"/>
        <v>2373</v>
      </c>
      <c r="G2379" s="64"/>
      <c r="H2379" s="65"/>
      <c r="I2379" s="65"/>
      <c r="J2379" s="65"/>
      <c r="K2379" s="69"/>
      <c r="L2379" s="69"/>
      <c r="M2379" s="69"/>
      <c r="N2379" s="69"/>
      <c r="O2379" s="61"/>
      <c r="P2379" s="126">
        <v>12</v>
      </c>
      <c r="Q2379" s="62"/>
      <c r="R2379" s="63"/>
      <c r="S2379" s="68"/>
      <c r="T2379" s="68"/>
      <c r="U2379" s="69"/>
      <c r="V2379" s="61"/>
      <c r="W2379" s="62"/>
      <c r="X2379" s="62"/>
      <c r="Y2379" s="63"/>
      <c r="Z2379" s="68"/>
      <c r="AA2379" s="62"/>
      <c r="AB2379" s="62"/>
      <c r="AC2379" s="63"/>
      <c r="AD2379" s="68"/>
      <c r="AE2379" s="68"/>
      <c r="AF2379" s="68"/>
      <c r="AG2379" s="69"/>
      <c r="AH2379" s="61"/>
    </row>
    <row r="2380" spans="6:34" x14ac:dyDescent="0.25">
      <c r="F2380" s="67">
        <f t="shared" si="37"/>
        <v>2374</v>
      </c>
      <c r="G2380" s="64"/>
      <c r="H2380" s="65"/>
      <c r="I2380" s="65"/>
      <c r="J2380" s="65"/>
      <c r="K2380" s="69"/>
      <c r="L2380" s="69"/>
      <c r="M2380" s="69"/>
      <c r="N2380" s="69"/>
      <c r="O2380" s="61"/>
      <c r="P2380" s="126">
        <v>12</v>
      </c>
      <c r="Q2380" s="62"/>
      <c r="R2380" s="63"/>
      <c r="S2380" s="68"/>
      <c r="T2380" s="68"/>
      <c r="U2380" s="69"/>
      <c r="V2380" s="61"/>
      <c r="W2380" s="62"/>
      <c r="X2380" s="62"/>
      <c r="Y2380" s="63"/>
      <c r="Z2380" s="68"/>
      <c r="AA2380" s="62"/>
      <c r="AB2380" s="62"/>
      <c r="AC2380" s="63"/>
      <c r="AD2380" s="68"/>
      <c r="AE2380" s="68"/>
      <c r="AF2380" s="68"/>
      <c r="AG2380" s="69"/>
      <c r="AH2380" s="61"/>
    </row>
    <row r="2381" spans="6:34" x14ac:dyDescent="0.25">
      <c r="F2381" s="67">
        <f t="shared" si="37"/>
        <v>2375</v>
      </c>
      <c r="G2381" s="64"/>
      <c r="H2381" s="65"/>
      <c r="I2381" s="65"/>
      <c r="J2381" s="65"/>
      <c r="K2381" s="69"/>
      <c r="L2381" s="69"/>
      <c r="M2381" s="69"/>
      <c r="N2381" s="69"/>
      <c r="O2381" s="61"/>
      <c r="P2381" s="126">
        <v>12</v>
      </c>
      <c r="Q2381" s="62"/>
      <c r="R2381" s="63"/>
      <c r="S2381" s="68"/>
      <c r="T2381" s="68"/>
      <c r="U2381" s="69"/>
      <c r="V2381" s="61"/>
      <c r="W2381" s="62"/>
      <c r="X2381" s="62"/>
      <c r="Y2381" s="63"/>
      <c r="Z2381" s="68"/>
      <c r="AA2381" s="62"/>
      <c r="AB2381" s="62"/>
      <c r="AC2381" s="63"/>
      <c r="AD2381" s="68"/>
      <c r="AE2381" s="68"/>
      <c r="AF2381" s="68"/>
      <c r="AG2381" s="69"/>
      <c r="AH2381" s="61"/>
    </row>
    <row r="2382" spans="6:34" x14ac:dyDescent="0.25">
      <c r="F2382" s="67">
        <f t="shared" si="37"/>
        <v>2376</v>
      </c>
      <c r="G2382" s="64"/>
      <c r="H2382" s="65"/>
      <c r="I2382" s="65"/>
      <c r="J2382" s="65"/>
      <c r="K2382" s="69"/>
      <c r="L2382" s="69"/>
      <c r="M2382" s="69"/>
      <c r="N2382" s="69"/>
      <c r="O2382" s="61"/>
      <c r="P2382" s="126">
        <v>12</v>
      </c>
      <c r="Q2382" s="62"/>
      <c r="R2382" s="63"/>
      <c r="S2382" s="68"/>
      <c r="T2382" s="68"/>
      <c r="U2382" s="69"/>
      <c r="V2382" s="61"/>
      <c r="W2382" s="62"/>
      <c r="X2382" s="62"/>
      <c r="Y2382" s="63"/>
      <c r="Z2382" s="68"/>
      <c r="AA2382" s="62"/>
      <c r="AB2382" s="62"/>
      <c r="AC2382" s="63"/>
      <c r="AD2382" s="68"/>
      <c r="AE2382" s="68"/>
      <c r="AF2382" s="68"/>
      <c r="AG2382" s="69"/>
      <c r="AH2382" s="61"/>
    </row>
    <row r="2383" spans="6:34" x14ac:dyDescent="0.25">
      <c r="F2383" s="67">
        <f t="shared" si="37"/>
        <v>2377</v>
      </c>
      <c r="G2383" s="64"/>
      <c r="H2383" s="65"/>
      <c r="I2383" s="65"/>
      <c r="J2383" s="65"/>
      <c r="K2383" s="69"/>
      <c r="L2383" s="69"/>
      <c r="M2383" s="69"/>
      <c r="N2383" s="69"/>
      <c r="O2383" s="61"/>
      <c r="P2383" s="126">
        <v>11</v>
      </c>
      <c r="Q2383" s="62"/>
      <c r="R2383" s="63"/>
      <c r="S2383" s="68"/>
      <c r="T2383" s="68"/>
      <c r="U2383" s="69"/>
      <c r="V2383" s="61"/>
      <c r="W2383" s="62"/>
      <c r="X2383" s="62"/>
      <c r="Y2383" s="63"/>
      <c r="Z2383" s="68"/>
      <c r="AA2383" s="62"/>
      <c r="AB2383" s="62"/>
      <c r="AC2383" s="63"/>
      <c r="AD2383" s="68"/>
      <c r="AE2383" s="68"/>
      <c r="AF2383" s="68"/>
      <c r="AG2383" s="69"/>
      <c r="AH2383" s="61"/>
    </row>
    <row r="2384" spans="6:34" x14ac:dyDescent="0.25">
      <c r="F2384" s="67">
        <f t="shared" si="37"/>
        <v>2378</v>
      </c>
      <c r="G2384" s="64"/>
      <c r="H2384" s="65"/>
      <c r="I2384" s="65"/>
      <c r="J2384" s="65"/>
      <c r="K2384" s="69"/>
      <c r="L2384" s="69"/>
      <c r="M2384" s="69"/>
      <c r="N2384" s="69"/>
      <c r="O2384" s="61"/>
      <c r="P2384" s="126">
        <v>11</v>
      </c>
      <c r="Q2384" s="62"/>
      <c r="R2384" s="63"/>
      <c r="S2384" s="68"/>
      <c r="T2384" s="68"/>
      <c r="U2384" s="69"/>
      <c r="V2384" s="61"/>
      <c r="W2384" s="62"/>
      <c r="X2384" s="62"/>
      <c r="Y2384" s="63"/>
      <c r="Z2384" s="68"/>
      <c r="AA2384" s="62"/>
      <c r="AB2384" s="62"/>
      <c r="AC2384" s="63"/>
      <c r="AD2384" s="68"/>
      <c r="AE2384" s="68"/>
      <c r="AF2384" s="68"/>
      <c r="AG2384" s="69"/>
      <c r="AH2384" s="61"/>
    </row>
    <row r="2385" spans="6:34" x14ac:dyDescent="0.25">
      <c r="F2385" s="67">
        <f t="shared" si="37"/>
        <v>2379</v>
      </c>
      <c r="G2385" s="64"/>
      <c r="H2385" s="65"/>
      <c r="I2385" s="65"/>
      <c r="J2385" s="65"/>
      <c r="K2385" s="69"/>
      <c r="L2385" s="69"/>
      <c r="M2385" s="69"/>
      <c r="N2385" s="69"/>
      <c r="O2385" s="61"/>
      <c r="P2385" s="126">
        <v>11</v>
      </c>
      <c r="Q2385" s="62"/>
      <c r="R2385" s="63"/>
      <c r="S2385" s="68"/>
      <c r="T2385" s="68"/>
      <c r="U2385" s="69"/>
      <c r="V2385" s="61"/>
      <c r="W2385" s="62"/>
      <c r="X2385" s="62"/>
      <c r="Y2385" s="63"/>
      <c r="Z2385" s="68"/>
      <c r="AA2385" s="62"/>
      <c r="AB2385" s="62"/>
      <c r="AC2385" s="63"/>
      <c r="AD2385" s="68"/>
      <c r="AE2385" s="68"/>
      <c r="AF2385" s="68"/>
      <c r="AG2385" s="69"/>
      <c r="AH2385" s="61"/>
    </row>
    <row r="2386" spans="6:34" x14ac:dyDescent="0.25">
      <c r="F2386" s="67">
        <f t="shared" si="37"/>
        <v>2380</v>
      </c>
      <c r="G2386" s="64"/>
      <c r="H2386" s="65"/>
      <c r="I2386" s="65"/>
      <c r="J2386" s="65"/>
      <c r="K2386" s="69"/>
      <c r="L2386" s="69"/>
      <c r="M2386" s="69"/>
      <c r="N2386" s="69"/>
      <c r="O2386" s="61"/>
      <c r="P2386" s="126">
        <v>11</v>
      </c>
      <c r="Q2386" s="62"/>
      <c r="R2386" s="63"/>
      <c r="S2386" s="68"/>
      <c r="T2386" s="68"/>
      <c r="U2386" s="69"/>
      <c r="V2386" s="61"/>
      <c r="W2386" s="62"/>
      <c r="X2386" s="62"/>
      <c r="Y2386" s="63"/>
      <c r="Z2386" s="68"/>
      <c r="AA2386" s="62"/>
      <c r="AB2386" s="62"/>
      <c r="AC2386" s="63"/>
      <c r="AD2386" s="68"/>
      <c r="AE2386" s="68"/>
      <c r="AF2386" s="68"/>
      <c r="AG2386" s="69"/>
      <c r="AH2386" s="61"/>
    </row>
    <row r="2387" spans="6:34" x14ac:dyDescent="0.25">
      <c r="F2387" s="67">
        <f t="shared" si="37"/>
        <v>2381</v>
      </c>
      <c r="G2387" s="64"/>
      <c r="H2387" s="65"/>
      <c r="I2387" s="65"/>
      <c r="J2387" s="65"/>
      <c r="K2387" s="69"/>
      <c r="L2387" s="69"/>
      <c r="M2387" s="69"/>
      <c r="N2387" s="69"/>
      <c r="O2387" s="61"/>
      <c r="P2387" s="126">
        <v>11</v>
      </c>
      <c r="Q2387" s="62"/>
      <c r="R2387" s="63"/>
      <c r="S2387" s="68"/>
      <c r="T2387" s="68"/>
      <c r="U2387" s="69"/>
      <c r="V2387" s="61"/>
      <c r="W2387" s="62"/>
      <c r="X2387" s="62"/>
      <c r="Y2387" s="63"/>
      <c r="Z2387" s="68"/>
      <c r="AA2387" s="62"/>
      <c r="AB2387" s="62"/>
      <c r="AC2387" s="63"/>
      <c r="AD2387" s="68"/>
      <c r="AE2387" s="68"/>
      <c r="AF2387" s="68"/>
      <c r="AG2387" s="69"/>
      <c r="AH2387" s="61"/>
    </row>
    <row r="2388" spans="6:34" x14ac:dyDescent="0.25">
      <c r="F2388" s="67">
        <f t="shared" si="37"/>
        <v>2382</v>
      </c>
      <c r="G2388" s="64"/>
      <c r="H2388" s="65"/>
      <c r="I2388" s="65"/>
      <c r="J2388" s="65"/>
      <c r="K2388" s="69"/>
      <c r="L2388" s="69"/>
      <c r="M2388" s="69"/>
      <c r="N2388" s="69"/>
      <c r="O2388" s="61"/>
      <c r="P2388" s="126">
        <v>11</v>
      </c>
      <c r="Q2388" s="62"/>
      <c r="R2388" s="63"/>
      <c r="S2388" s="68"/>
      <c r="T2388" s="68"/>
      <c r="U2388" s="69"/>
      <c r="V2388" s="61"/>
      <c r="W2388" s="62"/>
      <c r="X2388" s="62"/>
      <c r="Y2388" s="63"/>
      <c r="Z2388" s="68"/>
      <c r="AA2388" s="62"/>
      <c r="AB2388" s="62"/>
      <c r="AC2388" s="63"/>
      <c r="AD2388" s="68"/>
      <c r="AE2388" s="68"/>
      <c r="AF2388" s="68"/>
      <c r="AG2388" s="69"/>
      <c r="AH2388" s="61"/>
    </row>
    <row r="2389" spans="6:34" x14ac:dyDescent="0.25">
      <c r="F2389" s="67">
        <f t="shared" si="37"/>
        <v>2383</v>
      </c>
      <c r="G2389" s="64"/>
      <c r="H2389" s="65"/>
      <c r="I2389" s="65"/>
      <c r="J2389" s="65"/>
      <c r="K2389" s="69"/>
      <c r="L2389" s="69"/>
      <c r="M2389" s="69"/>
      <c r="N2389" s="69"/>
      <c r="O2389" s="61"/>
      <c r="P2389" s="126">
        <v>11</v>
      </c>
      <c r="Q2389" s="62"/>
      <c r="R2389" s="63"/>
      <c r="S2389" s="68"/>
      <c r="T2389" s="68"/>
      <c r="U2389" s="69"/>
      <c r="V2389" s="61"/>
      <c r="W2389" s="62"/>
      <c r="X2389" s="62"/>
      <c r="Y2389" s="63"/>
      <c r="Z2389" s="68"/>
      <c r="AA2389" s="62"/>
      <c r="AB2389" s="62"/>
      <c r="AC2389" s="63"/>
      <c r="AD2389" s="68"/>
      <c r="AE2389" s="68"/>
      <c r="AF2389" s="68"/>
      <c r="AG2389" s="69"/>
      <c r="AH2389" s="61"/>
    </row>
    <row r="2390" spans="6:34" x14ac:dyDescent="0.25">
      <c r="F2390" s="67">
        <f t="shared" si="37"/>
        <v>2384</v>
      </c>
      <c r="G2390" s="64"/>
      <c r="H2390" s="65"/>
      <c r="I2390" s="65"/>
      <c r="J2390" s="65"/>
      <c r="K2390" s="69"/>
      <c r="L2390" s="69"/>
      <c r="M2390" s="69"/>
      <c r="N2390" s="69"/>
      <c r="O2390" s="61"/>
      <c r="P2390" s="126">
        <v>11</v>
      </c>
      <c r="Q2390" s="62"/>
      <c r="R2390" s="63"/>
      <c r="S2390" s="68"/>
      <c r="T2390" s="68"/>
      <c r="U2390" s="69"/>
      <c r="V2390" s="61"/>
      <c r="W2390" s="62"/>
      <c r="X2390" s="62"/>
      <c r="Y2390" s="63"/>
      <c r="Z2390" s="68"/>
      <c r="AA2390" s="62"/>
      <c r="AB2390" s="62"/>
      <c r="AC2390" s="63"/>
      <c r="AD2390" s="68"/>
      <c r="AE2390" s="68"/>
      <c r="AF2390" s="68"/>
      <c r="AG2390" s="69"/>
      <c r="AH2390" s="61"/>
    </row>
    <row r="2391" spans="6:34" x14ac:dyDescent="0.25">
      <c r="F2391" s="67">
        <f t="shared" si="37"/>
        <v>2385</v>
      </c>
      <c r="G2391" s="64"/>
      <c r="H2391" s="65"/>
      <c r="I2391" s="65"/>
      <c r="J2391" s="65"/>
      <c r="K2391" s="69"/>
      <c r="L2391" s="69"/>
      <c r="M2391" s="69"/>
      <c r="N2391" s="69"/>
      <c r="O2391" s="61"/>
      <c r="P2391" s="126">
        <v>11</v>
      </c>
      <c r="Q2391" s="62"/>
      <c r="R2391" s="63"/>
      <c r="S2391" s="68"/>
      <c r="T2391" s="68"/>
      <c r="U2391" s="69"/>
      <c r="V2391" s="61"/>
      <c r="W2391" s="62"/>
      <c r="X2391" s="62"/>
      <c r="Y2391" s="63"/>
      <c r="Z2391" s="68"/>
      <c r="AA2391" s="62"/>
      <c r="AB2391" s="62"/>
      <c r="AC2391" s="63"/>
      <c r="AD2391" s="68"/>
      <c r="AE2391" s="68"/>
      <c r="AF2391" s="68"/>
      <c r="AG2391" s="69"/>
      <c r="AH2391" s="61"/>
    </row>
    <row r="2392" spans="6:34" x14ac:dyDescent="0.25">
      <c r="F2392" s="67">
        <f t="shared" si="37"/>
        <v>2386</v>
      </c>
      <c r="G2392" s="64"/>
      <c r="H2392" s="65"/>
      <c r="I2392" s="65"/>
      <c r="J2392" s="65"/>
      <c r="K2392" s="69"/>
      <c r="L2392" s="69"/>
      <c r="M2392" s="69"/>
      <c r="N2392" s="69"/>
      <c r="O2392" s="61"/>
      <c r="P2392" s="126">
        <v>11</v>
      </c>
      <c r="Q2392" s="62"/>
      <c r="R2392" s="63"/>
      <c r="S2392" s="68"/>
      <c r="T2392" s="68"/>
      <c r="U2392" s="69"/>
      <c r="V2392" s="61"/>
      <c r="W2392" s="62"/>
      <c r="X2392" s="62"/>
      <c r="Y2392" s="63"/>
      <c r="Z2392" s="68"/>
      <c r="AA2392" s="62"/>
      <c r="AB2392" s="62"/>
      <c r="AC2392" s="63"/>
      <c r="AD2392" s="68"/>
      <c r="AE2392" s="68"/>
      <c r="AF2392" s="68"/>
      <c r="AG2392" s="69"/>
      <c r="AH2392" s="61"/>
    </row>
    <row r="2393" spans="6:34" x14ac:dyDescent="0.25">
      <c r="F2393" s="67">
        <f t="shared" si="37"/>
        <v>2387</v>
      </c>
      <c r="G2393" s="64"/>
      <c r="H2393" s="65"/>
      <c r="I2393" s="65"/>
      <c r="J2393" s="65"/>
      <c r="K2393" s="69"/>
      <c r="L2393" s="69"/>
      <c r="M2393" s="69"/>
      <c r="N2393" s="69"/>
      <c r="O2393" s="61"/>
      <c r="P2393" s="126">
        <v>11</v>
      </c>
      <c r="Q2393" s="62"/>
      <c r="R2393" s="63"/>
      <c r="S2393" s="68"/>
      <c r="T2393" s="68"/>
      <c r="U2393" s="69"/>
      <c r="V2393" s="61"/>
      <c r="W2393" s="62"/>
      <c r="X2393" s="62"/>
      <c r="Y2393" s="63"/>
      <c r="Z2393" s="68"/>
      <c r="AA2393" s="62"/>
      <c r="AB2393" s="62"/>
      <c r="AC2393" s="63"/>
      <c r="AD2393" s="68"/>
      <c r="AE2393" s="68"/>
      <c r="AF2393" s="68"/>
      <c r="AG2393" s="69"/>
      <c r="AH2393" s="61"/>
    </row>
    <row r="2394" spans="6:34" x14ac:dyDescent="0.25">
      <c r="F2394" s="67">
        <f t="shared" si="37"/>
        <v>2388</v>
      </c>
      <c r="G2394" s="64"/>
      <c r="H2394" s="65"/>
      <c r="I2394" s="65"/>
      <c r="J2394" s="65"/>
      <c r="K2394" s="69"/>
      <c r="L2394" s="69"/>
      <c r="M2394" s="69"/>
      <c r="N2394" s="69"/>
      <c r="O2394" s="61"/>
      <c r="P2394" s="126">
        <v>11</v>
      </c>
      <c r="Q2394" s="62"/>
      <c r="R2394" s="63"/>
      <c r="S2394" s="68"/>
      <c r="T2394" s="68"/>
      <c r="U2394" s="69"/>
      <c r="V2394" s="61"/>
      <c r="W2394" s="62"/>
      <c r="X2394" s="62"/>
      <c r="Y2394" s="63"/>
      <c r="Z2394" s="68"/>
      <c r="AA2394" s="62"/>
      <c r="AB2394" s="62"/>
      <c r="AC2394" s="63"/>
      <c r="AD2394" s="68"/>
      <c r="AE2394" s="68"/>
      <c r="AF2394" s="68"/>
      <c r="AG2394" s="69"/>
      <c r="AH2394" s="61"/>
    </row>
    <row r="2395" spans="6:34" x14ac:dyDescent="0.25">
      <c r="F2395" s="67">
        <f t="shared" si="37"/>
        <v>2389</v>
      </c>
      <c r="G2395" s="64"/>
      <c r="H2395" s="65"/>
      <c r="I2395" s="65"/>
      <c r="J2395" s="65"/>
      <c r="K2395" s="69"/>
      <c r="L2395" s="69"/>
      <c r="M2395" s="69"/>
      <c r="N2395" s="69"/>
      <c r="O2395" s="61"/>
      <c r="P2395" s="126">
        <v>11</v>
      </c>
      <c r="Q2395" s="62"/>
      <c r="R2395" s="63"/>
      <c r="S2395" s="68"/>
      <c r="T2395" s="68"/>
      <c r="U2395" s="69"/>
      <c r="V2395" s="61"/>
      <c r="W2395" s="62"/>
      <c r="X2395" s="62"/>
      <c r="Y2395" s="63"/>
      <c r="Z2395" s="68"/>
      <c r="AA2395" s="62"/>
      <c r="AB2395" s="62"/>
      <c r="AC2395" s="63"/>
      <c r="AD2395" s="68"/>
      <c r="AE2395" s="68"/>
      <c r="AF2395" s="68"/>
      <c r="AG2395" s="69"/>
      <c r="AH2395" s="61"/>
    </row>
    <row r="2396" spans="6:34" x14ac:dyDescent="0.25">
      <c r="F2396" s="67">
        <f t="shared" si="37"/>
        <v>2390</v>
      </c>
      <c r="G2396" s="64"/>
      <c r="H2396" s="65"/>
      <c r="I2396" s="65"/>
      <c r="J2396" s="65"/>
      <c r="K2396" s="69"/>
      <c r="L2396" s="69"/>
      <c r="M2396" s="69"/>
      <c r="N2396" s="69"/>
      <c r="O2396" s="61"/>
      <c r="P2396" s="126">
        <v>11</v>
      </c>
      <c r="Q2396" s="62"/>
      <c r="R2396" s="63"/>
      <c r="S2396" s="68"/>
      <c r="T2396" s="68"/>
      <c r="U2396" s="69"/>
      <c r="V2396" s="61"/>
      <c r="W2396" s="62"/>
      <c r="X2396" s="62"/>
      <c r="Y2396" s="63"/>
      <c r="Z2396" s="68"/>
      <c r="AA2396" s="62"/>
      <c r="AB2396" s="62"/>
      <c r="AC2396" s="63"/>
      <c r="AD2396" s="68"/>
      <c r="AE2396" s="68"/>
      <c r="AF2396" s="68"/>
      <c r="AG2396" s="69"/>
      <c r="AH2396" s="61"/>
    </row>
    <row r="2397" spans="6:34" x14ac:dyDescent="0.25">
      <c r="F2397" s="67">
        <f t="shared" si="37"/>
        <v>2391</v>
      </c>
      <c r="G2397" s="64"/>
      <c r="H2397" s="65"/>
      <c r="I2397" s="65"/>
      <c r="J2397" s="65"/>
      <c r="K2397" s="69"/>
      <c r="L2397" s="69"/>
      <c r="M2397" s="69"/>
      <c r="N2397" s="69"/>
      <c r="O2397" s="61"/>
      <c r="P2397" s="126">
        <v>10</v>
      </c>
      <c r="Q2397" s="62"/>
      <c r="R2397" s="63"/>
      <c r="S2397" s="68"/>
      <c r="T2397" s="68"/>
      <c r="U2397" s="69"/>
      <c r="V2397" s="61"/>
      <c r="W2397" s="62"/>
      <c r="X2397" s="62"/>
      <c r="Y2397" s="63"/>
      <c r="Z2397" s="68"/>
      <c r="AA2397" s="62"/>
      <c r="AB2397" s="62"/>
      <c r="AC2397" s="63"/>
      <c r="AD2397" s="68"/>
      <c r="AE2397" s="68"/>
      <c r="AF2397" s="68"/>
      <c r="AG2397" s="69"/>
      <c r="AH2397" s="61"/>
    </row>
    <row r="2398" spans="6:34" x14ac:dyDescent="0.25">
      <c r="F2398" s="67">
        <f t="shared" si="37"/>
        <v>2392</v>
      </c>
      <c r="G2398" s="64"/>
      <c r="H2398" s="65"/>
      <c r="I2398" s="65"/>
      <c r="J2398" s="65"/>
      <c r="K2398" s="69"/>
      <c r="L2398" s="69"/>
      <c r="M2398" s="69"/>
      <c r="N2398" s="69"/>
      <c r="O2398" s="61"/>
      <c r="P2398" s="126">
        <v>10</v>
      </c>
      <c r="Q2398" s="62"/>
      <c r="R2398" s="63"/>
      <c r="S2398" s="68"/>
      <c r="T2398" s="68"/>
      <c r="U2398" s="69"/>
      <c r="V2398" s="61"/>
      <c r="W2398" s="62"/>
      <c r="X2398" s="62"/>
      <c r="Y2398" s="63"/>
      <c r="Z2398" s="68"/>
      <c r="AA2398" s="62"/>
      <c r="AB2398" s="62"/>
      <c r="AC2398" s="63"/>
      <c r="AD2398" s="68"/>
      <c r="AE2398" s="68"/>
      <c r="AF2398" s="68"/>
      <c r="AG2398" s="69"/>
      <c r="AH2398" s="61"/>
    </row>
    <row r="2399" spans="6:34" x14ac:dyDescent="0.25">
      <c r="F2399" s="67">
        <f t="shared" si="37"/>
        <v>2393</v>
      </c>
      <c r="G2399" s="64"/>
      <c r="H2399" s="65"/>
      <c r="I2399" s="65"/>
      <c r="J2399" s="65"/>
      <c r="K2399" s="69"/>
      <c r="L2399" s="69"/>
      <c r="M2399" s="69"/>
      <c r="N2399" s="69"/>
      <c r="O2399" s="61"/>
      <c r="P2399" s="126">
        <v>10</v>
      </c>
      <c r="Q2399" s="62"/>
      <c r="R2399" s="63"/>
      <c r="S2399" s="68"/>
      <c r="T2399" s="68"/>
      <c r="U2399" s="69"/>
      <c r="V2399" s="61"/>
      <c r="W2399" s="62"/>
      <c r="X2399" s="62"/>
      <c r="Y2399" s="63"/>
      <c r="Z2399" s="68"/>
      <c r="AA2399" s="62"/>
      <c r="AB2399" s="62"/>
      <c r="AC2399" s="63"/>
      <c r="AD2399" s="68"/>
      <c r="AE2399" s="68"/>
      <c r="AF2399" s="68"/>
      <c r="AG2399" s="69"/>
      <c r="AH2399" s="61"/>
    </row>
    <row r="2400" spans="6:34" x14ac:dyDescent="0.25">
      <c r="F2400" s="67">
        <f t="shared" si="37"/>
        <v>2394</v>
      </c>
      <c r="G2400" s="64"/>
      <c r="H2400" s="65"/>
      <c r="I2400" s="65"/>
      <c r="J2400" s="65"/>
      <c r="K2400" s="69"/>
      <c r="L2400" s="69"/>
      <c r="M2400" s="69"/>
      <c r="N2400" s="69"/>
      <c r="O2400" s="61"/>
      <c r="P2400" s="126">
        <v>10</v>
      </c>
      <c r="Q2400" s="62"/>
      <c r="R2400" s="63"/>
      <c r="S2400" s="68"/>
      <c r="T2400" s="68"/>
      <c r="U2400" s="69"/>
      <c r="V2400" s="61"/>
      <c r="W2400" s="62"/>
      <c r="X2400" s="62"/>
      <c r="Y2400" s="63"/>
      <c r="Z2400" s="68"/>
      <c r="AA2400" s="62"/>
      <c r="AB2400" s="62"/>
      <c r="AC2400" s="63"/>
      <c r="AD2400" s="68"/>
      <c r="AE2400" s="68"/>
      <c r="AF2400" s="68"/>
      <c r="AG2400" s="69"/>
      <c r="AH2400" s="61"/>
    </row>
    <row r="2401" spans="6:34" x14ac:dyDescent="0.25">
      <c r="F2401" s="67">
        <f t="shared" si="37"/>
        <v>2395</v>
      </c>
      <c r="G2401" s="64"/>
      <c r="H2401" s="65"/>
      <c r="I2401" s="65"/>
      <c r="J2401" s="65"/>
      <c r="K2401" s="69"/>
      <c r="L2401" s="69"/>
      <c r="M2401" s="69"/>
      <c r="N2401" s="69"/>
      <c r="O2401" s="61"/>
      <c r="P2401" s="126">
        <v>10</v>
      </c>
      <c r="Q2401" s="62"/>
      <c r="R2401" s="63"/>
      <c r="S2401" s="68"/>
      <c r="T2401" s="68"/>
      <c r="U2401" s="69"/>
      <c r="V2401" s="61"/>
      <c r="W2401" s="62"/>
      <c r="X2401" s="62"/>
      <c r="Y2401" s="63"/>
      <c r="Z2401" s="68"/>
      <c r="AA2401" s="62"/>
      <c r="AB2401" s="62"/>
      <c r="AC2401" s="63"/>
      <c r="AD2401" s="68"/>
      <c r="AE2401" s="68"/>
      <c r="AF2401" s="68"/>
      <c r="AG2401" s="69"/>
      <c r="AH2401" s="61"/>
    </row>
    <row r="2402" spans="6:34" x14ac:dyDescent="0.25">
      <c r="F2402" s="67">
        <f t="shared" si="37"/>
        <v>2396</v>
      </c>
      <c r="G2402" s="64"/>
      <c r="H2402" s="65"/>
      <c r="I2402" s="65"/>
      <c r="J2402" s="65"/>
      <c r="K2402" s="69"/>
      <c r="L2402" s="69"/>
      <c r="M2402" s="69"/>
      <c r="N2402" s="69"/>
      <c r="O2402" s="61"/>
      <c r="P2402" s="126">
        <v>10</v>
      </c>
      <c r="Q2402" s="62"/>
      <c r="R2402" s="63"/>
      <c r="S2402" s="68"/>
      <c r="T2402" s="68"/>
      <c r="U2402" s="69"/>
      <c r="V2402" s="61"/>
      <c r="W2402" s="62"/>
      <c r="X2402" s="62"/>
      <c r="Y2402" s="63"/>
      <c r="Z2402" s="68"/>
      <c r="AA2402" s="62"/>
      <c r="AB2402" s="62"/>
      <c r="AC2402" s="63"/>
      <c r="AD2402" s="68"/>
      <c r="AE2402" s="68"/>
      <c r="AF2402" s="68"/>
      <c r="AG2402" s="69"/>
      <c r="AH2402" s="61"/>
    </row>
    <row r="2403" spans="6:34" x14ac:dyDescent="0.25">
      <c r="F2403" s="67">
        <f t="shared" ref="F2403:F2466" si="38">F2402+1</f>
        <v>2397</v>
      </c>
      <c r="G2403" s="64"/>
      <c r="H2403" s="65"/>
      <c r="I2403" s="65"/>
      <c r="J2403" s="65"/>
      <c r="K2403" s="69"/>
      <c r="L2403" s="69"/>
      <c r="M2403" s="69"/>
      <c r="N2403" s="69"/>
      <c r="O2403" s="61"/>
      <c r="P2403" s="126">
        <v>10</v>
      </c>
      <c r="Q2403" s="62"/>
      <c r="R2403" s="63"/>
      <c r="S2403" s="68"/>
      <c r="T2403" s="68"/>
      <c r="U2403" s="69"/>
      <c r="V2403" s="61"/>
      <c r="W2403" s="62"/>
      <c r="X2403" s="62"/>
      <c r="Y2403" s="63"/>
      <c r="Z2403" s="68"/>
      <c r="AA2403" s="62"/>
      <c r="AB2403" s="62"/>
      <c r="AC2403" s="63"/>
      <c r="AD2403" s="68"/>
      <c r="AE2403" s="68"/>
      <c r="AF2403" s="68"/>
      <c r="AG2403" s="69"/>
      <c r="AH2403" s="61"/>
    </row>
    <row r="2404" spans="6:34" x14ac:dyDescent="0.25">
      <c r="F2404" s="67">
        <f t="shared" si="38"/>
        <v>2398</v>
      </c>
      <c r="G2404" s="64"/>
      <c r="H2404" s="65"/>
      <c r="I2404" s="65"/>
      <c r="J2404" s="65"/>
      <c r="K2404" s="69"/>
      <c r="L2404" s="69"/>
      <c r="M2404" s="69"/>
      <c r="N2404" s="69"/>
      <c r="O2404" s="61"/>
      <c r="P2404" s="126">
        <v>10</v>
      </c>
      <c r="Q2404" s="62"/>
      <c r="R2404" s="63"/>
      <c r="S2404" s="68"/>
      <c r="T2404" s="68"/>
      <c r="U2404" s="69"/>
      <c r="V2404" s="61"/>
      <c r="W2404" s="62"/>
      <c r="X2404" s="62"/>
      <c r="Y2404" s="63"/>
      <c r="Z2404" s="68"/>
      <c r="AA2404" s="62"/>
      <c r="AB2404" s="62"/>
      <c r="AC2404" s="63"/>
      <c r="AD2404" s="68"/>
      <c r="AE2404" s="68"/>
      <c r="AF2404" s="68"/>
      <c r="AG2404" s="69"/>
      <c r="AH2404" s="61"/>
    </row>
    <row r="2405" spans="6:34" x14ac:dyDescent="0.25">
      <c r="F2405" s="67">
        <f t="shared" si="38"/>
        <v>2399</v>
      </c>
      <c r="G2405" s="64"/>
      <c r="H2405" s="65"/>
      <c r="I2405" s="65"/>
      <c r="J2405" s="65"/>
      <c r="K2405" s="69"/>
      <c r="L2405" s="69"/>
      <c r="M2405" s="69"/>
      <c r="N2405" s="69"/>
      <c r="O2405" s="61"/>
      <c r="P2405" s="126">
        <v>10</v>
      </c>
      <c r="Q2405" s="62"/>
      <c r="R2405" s="63"/>
      <c r="S2405" s="68"/>
      <c r="T2405" s="68"/>
      <c r="U2405" s="69"/>
      <c r="V2405" s="61"/>
      <c r="W2405" s="62"/>
      <c r="X2405" s="62"/>
      <c r="Y2405" s="63"/>
      <c r="Z2405" s="68"/>
      <c r="AA2405" s="62"/>
      <c r="AB2405" s="62"/>
      <c r="AC2405" s="63"/>
      <c r="AD2405" s="68"/>
      <c r="AE2405" s="68"/>
      <c r="AF2405" s="68"/>
      <c r="AG2405" s="69"/>
      <c r="AH2405" s="61"/>
    </row>
    <row r="2406" spans="6:34" x14ac:dyDescent="0.25">
      <c r="F2406" s="67">
        <f t="shared" si="38"/>
        <v>2400</v>
      </c>
      <c r="G2406" s="64"/>
      <c r="H2406" s="65"/>
      <c r="I2406" s="65"/>
      <c r="J2406" s="65"/>
      <c r="K2406" s="69"/>
      <c r="L2406" s="69"/>
      <c r="M2406" s="69"/>
      <c r="N2406" s="69"/>
      <c r="O2406" s="61"/>
      <c r="P2406" s="126">
        <v>10</v>
      </c>
      <c r="Q2406" s="62"/>
      <c r="R2406" s="63"/>
      <c r="S2406" s="68"/>
      <c r="T2406" s="68"/>
      <c r="U2406" s="69"/>
      <c r="V2406" s="61"/>
      <c r="W2406" s="62"/>
      <c r="X2406" s="62"/>
      <c r="Y2406" s="63"/>
      <c r="Z2406" s="68"/>
      <c r="AA2406" s="62"/>
      <c r="AB2406" s="62"/>
      <c r="AC2406" s="63"/>
      <c r="AD2406" s="68"/>
      <c r="AE2406" s="68"/>
      <c r="AF2406" s="68"/>
      <c r="AG2406" s="69"/>
      <c r="AH2406" s="61"/>
    </row>
    <row r="2407" spans="6:34" x14ac:dyDescent="0.25">
      <c r="F2407" s="67">
        <f t="shared" si="38"/>
        <v>2401</v>
      </c>
      <c r="G2407" s="64"/>
      <c r="H2407" s="65"/>
      <c r="I2407" s="65"/>
      <c r="J2407" s="65"/>
      <c r="K2407" s="69"/>
      <c r="L2407" s="69"/>
      <c r="M2407" s="69"/>
      <c r="N2407" s="69"/>
      <c r="O2407" s="61"/>
      <c r="P2407" s="126">
        <v>10</v>
      </c>
      <c r="Q2407" s="62"/>
      <c r="R2407" s="63"/>
      <c r="S2407" s="68"/>
      <c r="T2407" s="68"/>
      <c r="U2407" s="69"/>
      <c r="V2407" s="61"/>
      <c r="W2407" s="62"/>
      <c r="X2407" s="62"/>
      <c r="Y2407" s="63"/>
      <c r="Z2407" s="68"/>
      <c r="AA2407" s="62"/>
      <c r="AB2407" s="62"/>
      <c r="AC2407" s="63"/>
      <c r="AD2407" s="68"/>
      <c r="AE2407" s="68"/>
      <c r="AF2407" s="68"/>
      <c r="AG2407" s="69"/>
      <c r="AH2407" s="61"/>
    </row>
    <row r="2408" spans="6:34" x14ac:dyDescent="0.25">
      <c r="F2408" s="67">
        <f t="shared" si="38"/>
        <v>2402</v>
      </c>
      <c r="G2408" s="64"/>
      <c r="H2408" s="65"/>
      <c r="I2408" s="65"/>
      <c r="J2408" s="65"/>
      <c r="K2408" s="69"/>
      <c r="L2408" s="69"/>
      <c r="M2408" s="69"/>
      <c r="N2408" s="69"/>
      <c r="O2408" s="61"/>
      <c r="P2408" s="126">
        <v>10</v>
      </c>
      <c r="Q2408" s="62"/>
      <c r="R2408" s="63"/>
      <c r="S2408" s="68"/>
      <c r="T2408" s="68"/>
      <c r="U2408" s="69"/>
      <c r="V2408" s="61"/>
      <c r="W2408" s="62"/>
      <c r="X2408" s="62"/>
      <c r="Y2408" s="63"/>
      <c r="Z2408" s="68"/>
      <c r="AA2408" s="62"/>
      <c r="AB2408" s="62"/>
      <c r="AC2408" s="63"/>
      <c r="AD2408" s="68"/>
      <c r="AE2408" s="68"/>
      <c r="AF2408" s="68"/>
      <c r="AG2408" s="69"/>
      <c r="AH2408" s="61"/>
    </row>
    <row r="2409" spans="6:34" x14ac:dyDescent="0.25">
      <c r="F2409" s="67">
        <f t="shared" si="38"/>
        <v>2403</v>
      </c>
      <c r="G2409" s="64"/>
      <c r="H2409" s="65"/>
      <c r="I2409" s="65"/>
      <c r="J2409" s="65"/>
      <c r="K2409" s="69"/>
      <c r="L2409" s="69"/>
      <c r="M2409" s="69"/>
      <c r="N2409" s="69"/>
      <c r="O2409" s="61"/>
      <c r="P2409" s="126">
        <v>9</v>
      </c>
      <c r="Q2409" s="62"/>
      <c r="R2409" s="63"/>
      <c r="S2409" s="68"/>
      <c r="T2409" s="68"/>
      <c r="U2409" s="69"/>
      <c r="V2409" s="61"/>
      <c r="W2409" s="62"/>
      <c r="X2409" s="62"/>
      <c r="Y2409" s="63"/>
      <c r="Z2409" s="68"/>
      <c r="AA2409" s="62"/>
      <c r="AB2409" s="62"/>
      <c r="AC2409" s="63"/>
      <c r="AD2409" s="68"/>
      <c r="AE2409" s="68"/>
      <c r="AF2409" s="68"/>
      <c r="AG2409" s="69"/>
      <c r="AH2409" s="61"/>
    </row>
    <row r="2410" spans="6:34" x14ac:dyDescent="0.25">
      <c r="F2410" s="67">
        <f t="shared" si="38"/>
        <v>2404</v>
      </c>
      <c r="G2410" s="64"/>
      <c r="H2410" s="65"/>
      <c r="I2410" s="65"/>
      <c r="J2410" s="65"/>
      <c r="K2410" s="69"/>
      <c r="L2410" s="69"/>
      <c r="M2410" s="69"/>
      <c r="N2410" s="69"/>
      <c r="O2410" s="61"/>
      <c r="P2410" s="126">
        <v>9</v>
      </c>
      <c r="Q2410" s="62"/>
      <c r="R2410" s="63"/>
      <c r="S2410" s="68"/>
      <c r="T2410" s="68"/>
      <c r="U2410" s="69"/>
      <c r="V2410" s="61"/>
      <c r="W2410" s="62"/>
      <c r="X2410" s="62"/>
      <c r="Y2410" s="63"/>
      <c r="Z2410" s="68"/>
      <c r="AA2410" s="62"/>
      <c r="AB2410" s="62"/>
      <c r="AC2410" s="63"/>
      <c r="AD2410" s="68"/>
      <c r="AE2410" s="68"/>
      <c r="AF2410" s="68"/>
      <c r="AG2410" s="69"/>
      <c r="AH2410" s="61"/>
    </row>
    <row r="2411" spans="6:34" x14ac:dyDescent="0.25">
      <c r="F2411" s="67">
        <f t="shared" si="38"/>
        <v>2405</v>
      </c>
      <c r="G2411" s="64"/>
      <c r="H2411" s="65"/>
      <c r="I2411" s="65"/>
      <c r="J2411" s="65"/>
      <c r="K2411" s="69"/>
      <c r="L2411" s="69"/>
      <c r="M2411" s="69"/>
      <c r="N2411" s="69"/>
      <c r="O2411" s="61"/>
      <c r="P2411" s="126">
        <v>9</v>
      </c>
      <c r="Q2411" s="62"/>
      <c r="R2411" s="63"/>
      <c r="S2411" s="68"/>
      <c r="T2411" s="68"/>
      <c r="U2411" s="69"/>
      <c r="V2411" s="61"/>
      <c r="W2411" s="62"/>
      <c r="X2411" s="62"/>
      <c r="Y2411" s="63"/>
      <c r="Z2411" s="68"/>
      <c r="AA2411" s="62"/>
      <c r="AB2411" s="62"/>
      <c r="AC2411" s="63"/>
      <c r="AD2411" s="68"/>
      <c r="AE2411" s="68"/>
      <c r="AF2411" s="68"/>
      <c r="AG2411" s="69"/>
      <c r="AH2411" s="61"/>
    </row>
    <row r="2412" spans="6:34" x14ac:dyDescent="0.25">
      <c r="F2412" s="67">
        <f t="shared" si="38"/>
        <v>2406</v>
      </c>
      <c r="G2412" s="64"/>
      <c r="H2412" s="65"/>
      <c r="I2412" s="65"/>
      <c r="J2412" s="65"/>
      <c r="K2412" s="69"/>
      <c r="L2412" s="69"/>
      <c r="M2412" s="69"/>
      <c r="N2412" s="69"/>
      <c r="O2412" s="61"/>
      <c r="P2412" s="126">
        <v>9</v>
      </c>
      <c r="Q2412" s="62"/>
      <c r="R2412" s="63"/>
      <c r="S2412" s="68"/>
      <c r="T2412" s="68"/>
      <c r="U2412" s="69"/>
      <c r="V2412" s="61"/>
      <c r="W2412" s="62"/>
      <c r="X2412" s="62"/>
      <c r="Y2412" s="63"/>
      <c r="Z2412" s="68"/>
      <c r="AA2412" s="62"/>
      <c r="AB2412" s="62"/>
      <c r="AC2412" s="63"/>
      <c r="AD2412" s="68"/>
      <c r="AE2412" s="68"/>
      <c r="AF2412" s="68"/>
      <c r="AG2412" s="69"/>
      <c r="AH2412" s="61"/>
    </row>
    <row r="2413" spans="6:34" x14ac:dyDescent="0.25">
      <c r="F2413" s="67">
        <f t="shared" si="38"/>
        <v>2407</v>
      </c>
      <c r="G2413" s="64"/>
      <c r="H2413" s="65"/>
      <c r="I2413" s="65"/>
      <c r="J2413" s="65"/>
      <c r="K2413" s="69"/>
      <c r="L2413" s="69"/>
      <c r="M2413" s="69"/>
      <c r="N2413" s="69"/>
      <c r="O2413" s="61"/>
      <c r="P2413" s="126">
        <v>9</v>
      </c>
      <c r="Q2413" s="62"/>
      <c r="R2413" s="63"/>
      <c r="S2413" s="68"/>
      <c r="T2413" s="68"/>
      <c r="U2413" s="69"/>
      <c r="V2413" s="61"/>
      <c r="W2413" s="62"/>
      <c r="X2413" s="62"/>
      <c r="Y2413" s="63"/>
      <c r="Z2413" s="68"/>
      <c r="AA2413" s="62"/>
      <c r="AB2413" s="62"/>
      <c r="AC2413" s="63"/>
      <c r="AD2413" s="68"/>
      <c r="AE2413" s="68"/>
      <c r="AF2413" s="68"/>
      <c r="AG2413" s="69"/>
      <c r="AH2413" s="61"/>
    </row>
    <row r="2414" spans="6:34" x14ac:dyDescent="0.25">
      <c r="F2414" s="67">
        <f t="shared" si="38"/>
        <v>2408</v>
      </c>
      <c r="G2414" s="64"/>
      <c r="H2414" s="65"/>
      <c r="I2414" s="65"/>
      <c r="J2414" s="65"/>
      <c r="K2414" s="69"/>
      <c r="L2414" s="69"/>
      <c r="M2414" s="69"/>
      <c r="N2414" s="69"/>
      <c r="O2414" s="61"/>
      <c r="P2414" s="126">
        <v>9</v>
      </c>
      <c r="Q2414" s="62"/>
      <c r="R2414" s="63"/>
      <c r="S2414" s="68"/>
      <c r="T2414" s="68"/>
      <c r="U2414" s="69"/>
      <c r="V2414" s="61"/>
      <c r="W2414" s="62"/>
      <c r="X2414" s="62"/>
      <c r="Y2414" s="63"/>
      <c r="Z2414" s="68"/>
      <c r="AA2414" s="62"/>
      <c r="AB2414" s="62"/>
      <c r="AC2414" s="63"/>
      <c r="AD2414" s="68"/>
      <c r="AE2414" s="68"/>
      <c r="AF2414" s="68"/>
      <c r="AG2414" s="69"/>
      <c r="AH2414" s="61"/>
    </row>
    <row r="2415" spans="6:34" x14ac:dyDescent="0.25">
      <c r="F2415" s="67">
        <f t="shared" si="38"/>
        <v>2409</v>
      </c>
      <c r="G2415" s="64"/>
      <c r="H2415" s="65"/>
      <c r="I2415" s="65"/>
      <c r="J2415" s="65"/>
      <c r="K2415" s="69"/>
      <c r="L2415" s="69"/>
      <c r="M2415" s="69"/>
      <c r="N2415" s="69"/>
      <c r="O2415" s="61"/>
      <c r="P2415" s="126">
        <v>9</v>
      </c>
      <c r="Q2415" s="62"/>
      <c r="R2415" s="63"/>
      <c r="S2415" s="68"/>
      <c r="T2415" s="68"/>
      <c r="U2415" s="69"/>
      <c r="V2415" s="61"/>
      <c r="W2415" s="62"/>
      <c r="X2415" s="62"/>
      <c r="Y2415" s="63"/>
      <c r="Z2415" s="68"/>
      <c r="AA2415" s="62"/>
      <c r="AB2415" s="62"/>
      <c r="AC2415" s="63"/>
      <c r="AD2415" s="68"/>
      <c r="AE2415" s="68"/>
      <c r="AF2415" s="68"/>
      <c r="AG2415" s="69"/>
      <c r="AH2415" s="61"/>
    </row>
    <row r="2416" spans="6:34" x14ac:dyDescent="0.25">
      <c r="F2416" s="67">
        <f t="shared" si="38"/>
        <v>2410</v>
      </c>
      <c r="G2416" s="64"/>
      <c r="H2416" s="65"/>
      <c r="I2416" s="65"/>
      <c r="J2416" s="65"/>
      <c r="K2416" s="69"/>
      <c r="L2416" s="69"/>
      <c r="M2416" s="69"/>
      <c r="N2416" s="69"/>
      <c r="O2416" s="61"/>
      <c r="P2416" s="126">
        <v>9</v>
      </c>
      <c r="Q2416" s="62"/>
      <c r="R2416" s="63"/>
      <c r="S2416" s="68"/>
      <c r="T2416" s="68"/>
      <c r="U2416" s="69"/>
      <c r="V2416" s="61"/>
      <c r="W2416" s="62"/>
      <c r="X2416" s="62"/>
      <c r="Y2416" s="63"/>
      <c r="Z2416" s="68"/>
      <c r="AA2416" s="62"/>
      <c r="AB2416" s="62"/>
      <c r="AC2416" s="63"/>
      <c r="AD2416" s="68"/>
      <c r="AE2416" s="68"/>
      <c r="AF2416" s="68"/>
      <c r="AG2416" s="69"/>
      <c r="AH2416" s="61"/>
    </row>
    <row r="2417" spans="6:34" x14ac:dyDescent="0.25">
      <c r="F2417" s="67">
        <f t="shared" si="38"/>
        <v>2411</v>
      </c>
      <c r="G2417" s="64"/>
      <c r="H2417" s="65"/>
      <c r="I2417" s="65"/>
      <c r="J2417" s="65"/>
      <c r="K2417" s="69"/>
      <c r="L2417" s="69"/>
      <c r="M2417" s="69"/>
      <c r="N2417" s="69"/>
      <c r="O2417" s="61"/>
      <c r="P2417" s="126">
        <v>8</v>
      </c>
      <c r="Q2417" s="62"/>
      <c r="R2417" s="63"/>
      <c r="S2417" s="68"/>
      <c r="T2417" s="68"/>
      <c r="U2417" s="69"/>
      <c r="V2417" s="61"/>
      <c r="W2417" s="62"/>
      <c r="X2417" s="62"/>
      <c r="Y2417" s="63"/>
      <c r="Z2417" s="68"/>
      <c r="AA2417" s="62"/>
      <c r="AB2417" s="62"/>
      <c r="AC2417" s="63"/>
      <c r="AD2417" s="68"/>
      <c r="AE2417" s="68"/>
      <c r="AF2417" s="68"/>
      <c r="AG2417" s="69"/>
      <c r="AH2417" s="61"/>
    </row>
    <row r="2418" spans="6:34" x14ac:dyDescent="0.25">
      <c r="F2418" s="67">
        <f t="shared" si="38"/>
        <v>2412</v>
      </c>
      <c r="G2418" s="64"/>
      <c r="H2418" s="65"/>
      <c r="I2418" s="65"/>
      <c r="J2418" s="65"/>
      <c r="K2418" s="69"/>
      <c r="L2418" s="69"/>
      <c r="M2418" s="69"/>
      <c r="N2418" s="69"/>
      <c r="O2418" s="61"/>
      <c r="P2418" s="126">
        <v>8</v>
      </c>
      <c r="Q2418" s="62"/>
      <c r="R2418" s="63"/>
      <c r="S2418" s="68"/>
      <c r="T2418" s="68"/>
      <c r="U2418" s="69"/>
      <c r="V2418" s="61"/>
      <c r="W2418" s="62"/>
      <c r="X2418" s="62"/>
      <c r="Y2418" s="63"/>
      <c r="Z2418" s="68"/>
      <c r="AA2418" s="62"/>
      <c r="AB2418" s="62"/>
      <c r="AC2418" s="63"/>
      <c r="AD2418" s="68"/>
      <c r="AE2418" s="68"/>
      <c r="AF2418" s="68"/>
      <c r="AG2418" s="69"/>
      <c r="AH2418" s="61"/>
    </row>
    <row r="2419" spans="6:34" x14ac:dyDescent="0.25">
      <c r="F2419" s="67">
        <f t="shared" si="38"/>
        <v>2413</v>
      </c>
      <c r="G2419" s="64"/>
      <c r="H2419" s="65"/>
      <c r="I2419" s="65"/>
      <c r="J2419" s="65"/>
      <c r="K2419" s="69"/>
      <c r="L2419" s="69"/>
      <c r="M2419" s="69"/>
      <c r="N2419" s="69"/>
      <c r="O2419" s="61"/>
      <c r="P2419" s="126">
        <v>8</v>
      </c>
      <c r="Q2419" s="62"/>
      <c r="R2419" s="63"/>
      <c r="S2419" s="68"/>
      <c r="T2419" s="68"/>
      <c r="U2419" s="69"/>
      <c r="V2419" s="61"/>
      <c r="W2419" s="62"/>
      <c r="X2419" s="62"/>
      <c r="Y2419" s="63"/>
      <c r="Z2419" s="68"/>
      <c r="AA2419" s="62"/>
      <c r="AB2419" s="62"/>
      <c r="AC2419" s="63"/>
      <c r="AD2419" s="68"/>
      <c r="AE2419" s="68"/>
      <c r="AF2419" s="68"/>
      <c r="AG2419" s="69"/>
      <c r="AH2419" s="61"/>
    </row>
    <row r="2420" spans="6:34" x14ac:dyDescent="0.25">
      <c r="F2420" s="67">
        <f t="shared" si="38"/>
        <v>2414</v>
      </c>
      <c r="G2420" s="64"/>
      <c r="H2420" s="65"/>
      <c r="I2420" s="65"/>
      <c r="J2420" s="65"/>
      <c r="K2420" s="69"/>
      <c r="L2420" s="69"/>
      <c r="M2420" s="69"/>
      <c r="N2420" s="69"/>
      <c r="O2420" s="61"/>
      <c r="P2420" s="126">
        <v>8</v>
      </c>
      <c r="Q2420" s="62"/>
      <c r="R2420" s="63"/>
      <c r="S2420" s="68"/>
      <c r="T2420" s="68"/>
      <c r="U2420" s="69"/>
      <c r="V2420" s="61"/>
      <c r="W2420" s="62"/>
      <c r="X2420" s="62"/>
      <c r="Y2420" s="63"/>
      <c r="Z2420" s="68"/>
      <c r="AA2420" s="62"/>
      <c r="AB2420" s="62"/>
      <c r="AC2420" s="63"/>
      <c r="AD2420" s="68"/>
      <c r="AE2420" s="68"/>
      <c r="AF2420" s="68"/>
      <c r="AG2420" s="69"/>
      <c r="AH2420" s="61"/>
    </row>
    <row r="2421" spans="6:34" x14ac:dyDescent="0.25">
      <c r="F2421" s="67">
        <f t="shared" si="38"/>
        <v>2415</v>
      </c>
      <c r="G2421" s="64"/>
      <c r="H2421" s="65"/>
      <c r="I2421" s="65"/>
      <c r="J2421" s="65"/>
      <c r="K2421" s="69"/>
      <c r="L2421" s="69"/>
      <c r="M2421" s="69"/>
      <c r="N2421" s="69"/>
      <c r="O2421" s="61"/>
      <c r="P2421" s="126">
        <v>8</v>
      </c>
      <c r="Q2421" s="62"/>
      <c r="R2421" s="63"/>
      <c r="S2421" s="68"/>
      <c r="T2421" s="68"/>
      <c r="U2421" s="69"/>
      <c r="V2421" s="61"/>
      <c r="W2421" s="62"/>
      <c r="X2421" s="62"/>
      <c r="Y2421" s="63"/>
      <c r="Z2421" s="68"/>
      <c r="AA2421" s="62"/>
      <c r="AB2421" s="62"/>
      <c r="AC2421" s="63"/>
      <c r="AD2421" s="68"/>
      <c r="AE2421" s="68"/>
      <c r="AF2421" s="68"/>
      <c r="AG2421" s="69"/>
      <c r="AH2421" s="61"/>
    </row>
    <row r="2422" spans="6:34" x14ac:dyDescent="0.25">
      <c r="F2422" s="67">
        <f t="shared" si="38"/>
        <v>2416</v>
      </c>
      <c r="G2422" s="64"/>
      <c r="H2422" s="65"/>
      <c r="I2422" s="65"/>
      <c r="J2422" s="65"/>
      <c r="K2422" s="69"/>
      <c r="L2422" s="69"/>
      <c r="M2422" s="69"/>
      <c r="N2422" s="69"/>
      <c r="O2422" s="61"/>
      <c r="P2422" s="126">
        <v>7</v>
      </c>
      <c r="Q2422" s="62"/>
      <c r="R2422" s="63"/>
      <c r="S2422" s="68"/>
      <c r="T2422" s="68"/>
      <c r="U2422" s="69"/>
      <c r="V2422" s="61"/>
      <c r="W2422" s="62"/>
      <c r="X2422" s="62"/>
      <c r="Y2422" s="63"/>
      <c r="Z2422" s="68"/>
      <c r="AA2422" s="62"/>
      <c r="AB2422" s="62"/>
      <c r="AC2422" s="63"/>
      <c r="AD2422" s="68"/>
      <c r="AE2422" s="68"/>
      <c r="AF2422" s="68"/>
      <c r="AG2422" s="69"/>
      <c r="AH2422" s="61"/>
    </row>
    <row r="2423" spans="6:34" x14ac:dyDescent="0.25">
      <c r="F2423" s="67">
        <f t="shared" si="38"/>
        <v>2417</v>
      </c>
      <c r="G2423" s="64"/>
      <c r="H2423" s="65"/>
      <c r="I2423" s="65"/>
      <c r="J2423" s="65"/>
      <c r="K2423" s="69"/>
      <c r="L2423" s="69"/>
      <c r="M2423" s="69"/>
      <c r="N2423" s="69"/>
      <c r="O2423" s="61"/>
      <c r="P2423" s="126">
        <v>7</v>
      </c>
      <c r="Q2423" s="62"/>
      <c r="R2423" s="63"/>
      <c r="S2423" s="68"/>
      <c r="T2423" s="68"/>
      <c r="U2423" s="69"/>
      <c r="V2423" s="61"/>
      <c r="W2423" s="62"/>
      <c r="X2423" s="62"/>
      <c r="Y2423" s="63"/>
      <c r="Z2423" s="68"/>
      <c r="AA2423" s="62"/>
      <c r="AB2423" s="62"/>
      <c r="AC2423" s="63"/>
      <c r="AD2423" s="68"/>
      <c r="AE2423" s="68"/>
      <c r="AF2423" s="68"/>
      <c r="AG2423" s="69"/>
      <c r="AH2423" s="61"/>
    </row>
    <row r="2424" spans="6:34" x14ac:dyDescent="0.25">
      <c r="F2424" s="67">
        <f t="shared" si="38"/>
        <v>2418</v>
      </c>
      <c r="G2424" s="64"/>
      <c r="H2424" s="65"/>
      <c r="I2424" s="65"/>
      <c r="J2424" s="65"/>
      <c r="K2424" s="69"/>
      <c r="L2424" s="69"/>
      <c r="M2424" s="69"/>
      <c r="N2424" s="69"/>
      <c r="O2424" s="61"/>
      <c r="P2424" s="126">
        <v>7</v>
      </c>
      <c r="Q2424" s="62"/>
      <c r="R2424" s="63"/>
      <c r="S2424" s="68"/>
      <c r="T2424" s="68"/>
      <c r="U2424" s="69"/>
      <c r="V2424" s="61"/>
      <c r="W2424" s="62"/>
      <c r="X2424" s="62"/>
      <c r="Y2424" s="63"/>
      <c r="Z2424" s="68"/>
      <c r="AA2424" s="62"/>
      <c r="AB2424" s="62"/>
      <c r="AC2424" s="63"/>
      <c r="AD2424" s="68"/>
      <c r="AE2424" s="68"/>
      <c r="AF2424" s="68"/>
      <c r="AG2424" s="69"/>
      <c r="AH2424" s="61"/>
    </row>
    <row r="2425" spans="6:34" x14ac:dyDescent="0.25">
      <c r="F2425" s="67">
        <f t="shared" si="38"/>
        <v>2419</v>
      </c>
      <c r="G2425" s="64"/>
      <c r="H2425" s="65"/>
      <c r="I2425" s="65"/>
      <c r="J2425" s="65"/>
      <c r="K2425" s="69"/>
      <c r="L2425" s="69"/>
      <c r="M2425" s="69"/>
      <c r="N2425" s="69"/>
      <c r="O2425" s="61"/>
      <c r="P2425" s="126">
        <v>7</v>
      </c>
      <c r="Q2425" s="62"/>
      <c r="R2425" s="63"/>
      <c r="S2425" s="68"/>
      <c r="T2425" s="68"/>
      <c r="U2425" s="69"/>
      <c r="V2425" s="61"/>
      <c r="W2425" s="62"/>
      <c r="X2425" s="62"/>
      <c r="Y2425" s="63"/>
      <c r="Z2425" s="68"/>
      <c r="AA2425" s="62"/>
      <c r="AB2425" s="62"/>
      <c r="AC2425" s="63"/>
      <c r="AD2425" s="68"/>
      <c r="AE2425" s="68"/>
      <c r="AF2425" s="68"/>
      <c r="AG2425" s="69"/>
      <c r="AH2425" s="61"/>
    </row>
    <row r="2426" spans="6:34" x14ac:dyDescent="0.25">
      <c r="F2426" s="67">
        <f t="shared" si="38"/>
        <v>2420</v>
      </c>
      <c r="G2426" s="64"/>
      <c r="H2426" s="65"/>
      <c r="I2426" s="65"/>
      <c r="J2426" s="65"/>
      <c r="K2426" s="69"/>
      <c r="L2426" s="69"/>
      <c r="M2426" s="69"/>
      <c r="N2426" s="69"/>
      <c r="O2426" s="61"/>
      <c r="P2426" s="126">
        <v>7</v>
      </c>
      <c r="Q2426" s="62"/>
      <c r="R2426" s="63"/>
      <c r="S2426" s="68"/>
      <c r="T2426" s="68"/>
      <c r="U2426" s="69"/>
      <c r="V2426" s="61"/>
      <c r="W2426" s="62"/>
      <c r="X2426" s="62"/>
      <c r="Y2426" s="63"/>
      <c r="Z2426" s="68"/>
      <c r="AA2426" s="62"/>
      <c r="AB2426" s="62"/>
      <c r="AC2426" s="63"/>
      <c r="AD2426" s="68"/>
      <c r="AE2426" s="68"/>
      <c r="AF2426" s="68"/>
      <c r="AG2426" s="69"/>
      <c r="AH2426" s="61"/>
    </row>
    <row r="2427" spans="6:34" x14ac:dyDescent="0.25">
      <c r="F2427" s="67">
        <f t="shared" si="38"/>
        <v>2421</v>
      </c>
      <c r="G2427" s="64"/>
      <c r="H2427" s="65"/>
      <c r="I2427" s="65"/>
      <c r="J2427" s="65"/>
      <c r="K2427" s="69"/>
      <c r="L2427" s="69"/>
      <c r="M2427" s="69"/>
      <c r="N2427" s="69"/>
      <c r="O2427" s="61"/>
      <c r="P2427" s="126">
        <v>7</v>
      </c>
      <c r="Q2427" s="62"/>
      <c r="R2427" s="63"/>
      <c r="S2427" s="68"/>
      <c r="T2427" s="68"/>
      <c r="U2427" s="69"/>
      <c r="V2427" s="61"/>
      <c r="W2427" s="62"/>
      <c r="X2427" s="62"/>
      <c r="Y2427" s="63"/>
      <c r="Z2427" s="68"/>
      <c r="AA2427" s="62"/>
      <c r="AB2427" s="62"/>
      <c r="AC2427" s="63"/>
      <c r="AD2427" s="68"/>
      <c r="AE2427" s="68"/>
      <c r="AF2427" s="68"/>
      <c r="AG2427" s="69"/>
      <c r="AH2427" s="61"/>
    </row>
    <row r="2428" spans="6:34" x14ac:dyDescent="0.25">
      <c r="F2428" s="67">
        <f t="shared" si="38"/>
        <v>2422</v>
      </c>
      <c r="G2428" s="64"/>
      <c r="H2428" s="65"/>
      <c r="I2428" s="65"/>
      <c r="J2428" s="65"/>
      <c r="K2428" s="69"/>
      <c r="L2428" s="69"/>
      <c r="M2428" s="69"/>
      <c r="N2428" s="69"/>
      <c r="O2428" s="61"/>
      <c r="P2428" s="126">
        <v>7</v>
      </c>
      <c r="Q2428" s="62"/>
      <c r="R2428" s="63"/>
      <c r="S2428" s="68"/>
      <c r="T2428" s="68"/>
      <c r="U2428" s="69"/>
      <c r="V2428" s="61"/>
      <c r="W2428" s="62"/>
      <c r="X2428" s="62"/>
      <c r="Y2428" s="63"/>
      <c r="Z2428" s="68"/>
      <c r="AA2428" s="62"/>
      <c r="AB2428" s="62"/>
      <c r="AC2428" s="63"/>
      <c r="AD2428" s="68"/>
      <c r="AE2428" s="68"/>
      <c r="AF2428" s="68"/>
      <c r="AG2428" s="69"/>
      <c r="AH2428" s="61"/>
    </row>
    <row r="2429" spans="6:34" x14ac:dyDescent="0.25">
      <c r="F2429" s="67">
        <f t="shared" si="38"/>
        <v>2423</v>
      </c>
      <c r="G2429" s="64"/>
      <c r="H2429" s="65"/>
      <c r="I2429" s="65"/>
      <c r="J2429" s="65"/>
      <c r="K2429" s="69"/>
      <c r="L2429" s="69"/>
      <c r="M2429" s="69"/>
      <c r="N2429" s="69"/>
      <c r="O2429" s="61"/>
      <c r="P2429" s="126">
        <v>7</v>
      </c>
      <c r="Q2429" s="62"/>
      <c r="R2429" s="63"/>
      <c r="S2429" s="68"/>
      <c r="T2429" s="68"/>
      <c r="U2429" s="69"/>
      <c r="V2429" s="61"/>
      <c r="W2429" s="62"/>
      <c r="X2429" s="62"/>
      <c r="Y2429" s="63"/>
      <c r="Z2429" s="68"/>
      <c r="AA2429" s="62"/>
      <c r="AB2429" s="62"/>
      <c r="AC2429" s="63"/>
      <c r="AD2429" s="68"/>
      <c r="AE2429" s="68"/>
      <c r="AF2429" s="68"/>
      <c r="AG2429" s="69"/>
      <c r="AH2429" s="61"/>
    </row>
    <row r="2430" spans="6:34" x14ac:dyDescent="0.25">
      <c r="F2430" s="67">
        <f t="shared" si="38"/>
        <v>2424</v>
      </c>
      <c r="G2430" s="64"/>
      <c r="H2430" s="65"/>
      <c r="I2430" s="65"/>
      <c r="J2430" s="65"/>
      <c r="K2430" s="69"/>
      <c r="L2430" s="69"/>
      <c r="M2430" s="69"/>
      <c r="N2430" s="69"/>
      <c r="O2430" s="61"/>
      <c r="P2430" s="126">
        <v>7</v>
      </c>
      <c r="Q2430" s="62"/>
      <c r="R2430" s="63"/>
      <c r="S2430" s="68"/>
      <c r="T2430" s="68"/>
      <c r="U2430" s="69"/>
      <c r="V2430" s="61"/>
      <c r="W2430" s="62"/>
      <c r="X2430" s="62"/>
      <c r="Y2430" s="63"/>
      <c r="Z2430" s="68"/>
      <c r="AA2430" s="62"/>
      <c r="AB2430" s="62"/>
      <c r="AC2430" s="63"/>
      <c r="AD2430" s="68"/>
      <c r="AE2430" s="68"/>
      <c r="AF2430" s="68"/>
      <c r="AG2430" s="69"/>
      <c r="AH2430" s="61"/>
    </row>
    <row r="2431" spans="6:34" x14ac:dyDescent="0.25">
      <c r="F2431" s="67">
        <f t="shared" si="38"/>
        <v>2425</v>
      </c>
      <c r="G2431" s="64"/>
      <c r="H2431" s="65"/>
      <c r="I2431" s="65"/>
      <c r="J2431" s="65"/>
      <c r="K2431" s="69"/>
      <c r="L2431" s="69"/>
      <c r="M2431" s="69"/>
      <c r="N2431" s="69"/>
      <c r="O2431" s="61"/>
      <c r="P2431" s="126">
        <v>6</v>
      </c>
      <c r="Q2431" s="62"/>
      <c r="R2431" s="63"/>
      <c r="S2431" s="68"/>
      <c r="T2431" s="68"/>
      <c r="U2431" s="69"/>
      <c r="V2431" s="61"/>
      <c r="W2431" s="62"/>
      <c r="X2431" s="62"/>
      <c r="Y2431" s="63"/>
      <c r="Z2431" s="68"/>
      <c r="AA2431" s="62"/>
      <c r="AB2431" s="62"/>
      <c r="AC2431" s="63"/>
      <c r="AD2431" s="68"/>
      <c r="AE2431" s="68"/>
      <c r="AF2431" s="68"/>
      <c r="AG2431" s="69"/>
      <c r="AH2431" s="61"/>
    </row>
    <row r="2432" spans="6:34" x14ac:dyDescent="0.25">
      <c r="F2432" s="67">
        <f t="shared" si="38"/>
        <v>2426</v>
      </c>
      <c r="G2432" s="64"/>
      <c r="H2432" s="65"/>
      <c r="I2432" s="65"/>
      <c r="J2432" s="65"/>
      <c r="K2432" s="69"/>
      <c r="L2432" s="69"/>
      <c r="M2432" s="69"/>
      <c r="N2432" s="69"/>
      <c r="O2432" s="61"/>
      <c r="P2432" s="126">
        <v>6</v>
      </c>
      <c r="Q2432" s="62"/>
      <c r="R2432" s="63"/>
      <c r="S2432" s="68"/>
      <c r="T2432" s="68"/>
      <c r="U2432" s="69"/>
      <c r="V2432" s="61"/>
      <c r="W2432" s="62"/>
      <c r="X2432" s="62"/>
      <c r="Y2432" s="63"/>
      <c r="Z2432" s="68"/>
      <c r="AA2432" s="62"/>
      <c r="AB2432" s="62"/>
      <c r="AC2432" s="63"/>
      <c r="AD2432" s="68"/>
      <c r="AE2432" s="68"/>
      <c r="AF2432" s="68"/>
      <c r="AG2432" s="69"/>
      <c r="AH2432" s="61"/>
    </row>
    <row r="2433" spans="6:34" x14ac:dyDescent="0.25">
      <c r="F2433" s="67">
        <f t="shared" si="38"/>
        <v>2427</v>
      </c>
      <c r="G2433" s="64"/>
      <c r="H2433" s="65"/>
      <c r="I2433" s="65"/>
      <c r="J2433" s="65"/>
      <c r="K2433" s="69"/>
      <c r="L2433" s="69"/>
      <c r="M2433" s="69"/>
      <c r="N2433" s="69"/>
      <c r="O2433" s="61"/>
      <c r="P2433" s="126">
        <v>6</v>
      </c>
      <c r="Q2433" s="62"/>
      <c r="R2433" s="63"/>
      <c r="S2433" s="68"/>
      <c r="T2433" s="68"/>
      <c r="U2433" s="69"/>
      <c r="V2433" s="61"/>
      <c r="W2433" s="62"/>
      <c r="X2433" s="62"/>
      <c r="Y2433" s="63"/>
      <c r="Z2433" s="68"/>
      <c r="AA2433" s="62"/>
      <c r="AB2433" s="62"/>
      <c r="AC2433" s="63"/>
      <c r="AD2433" s="68"/>
      <c r="AE2433" s="68"/>
      <c r="AF2433" s="68"/>
      <c r="AG2433" s="69"/>
      <c r="AH2433" s="61"/>
    </row>
    <row r="2434" spans="6:34" x14ac:dyDescent="0.25">
      <c r="F2434" s="67">
        <f t="shared" si="38"/>
        <v>2428</v>
      </c>
      <c r="G2434" s="64"/>
      <c r="H2434" s="65"/>
      <c r="I2434" s="65"/>
      <c r="J2434" s="65"/>
      <c r="K2434" s="69"/>
      <c r="L2434" s="69"/>
      <c r="M2434" s="69"/>
      <c r="N2434" s="69"/>
      <c r="O2434" s="61"/>
      <c r="P2434" s="126">
        <v>6</v>
      </c>
      <c r="Q2434" s="62"/>
      <c r="R2434" s="63"/>
      <c r="S2434" s="68"/>
      <c r="T2434" s="68"/>
      <c r="U2434" s="69"/>
      <c r="V2434" s="61"/>
      <c r="W2434" s="62"/>
      <c r="X2434" s="62"/>
      <c r="Y2434" s="63"/>
      <c r="Z2434" s="68"/>
      <c r="AA2434" s="62"/>
      <c r="AB2434" s="62"/>
      <c r="AC2434" s="63"/>
      <c r="AD2434" s="68"/>
      <c r="AE2434" s="68"/>
      <c r="AF2434" s="68"/>
      <c r="AG2434" s="69"/>
      <c r="AH2434" s="61"/>
    </row>
    <row r="2435" spans="6:34" x14ac:dyDescent="0.25">
      <c r="F2435" s="67">
        <f t="shared" si="38"/>
        <v>2429</v>
      </c>
      <c r="G2435" s="64"/>
      <c r="H2435" s="65"/>
      <c r="I2435" s="65"/>
      <c r="J2435" s="65"/>
      <c r="K2435" s="69"/>
      <c r="L2435" s="69"/>
      <c r="M2435" s="69"/>
      <c r="N2435" s="69"/>
      <c r="O2435" s="61"/>
      <c r="P2435" s="126">
        <v>6</v>
      </c>
      <c r="Q2435" s="62"/>
      <c r="R2435" s="63"/>
      <c r="S2435" s="68"/>
      <c r="T2435" s="68"/>
      <c r="U2435" s="69"/>
      <c r="V2435" s="61"/>
      <c r="W2435" s="62"/>
      <c r="X2435" s="62"/>
      <c r="Y2435" s="63"/>
      <c r="Z2435" s="68"/>
      <c r="AA2435" s="62"/>
      <c r="AB2435" s="62"/>
      <c r="AC2435" s="63"/>
      <c r="AD2435" s="68"/>
      <c r="AE2435" s="68"/>
      <c r="AF2435" s="68"/>
      <c r="AG2435" s="69"/>
      <c r="AH2435" s="61"/>
    </row>
    <row r="2436" spans="6:34" x14ac:dyDescent="0.25">
      <c r="F2436" s="67">
        <f t="shared" si="38"/>
        <v>2430</v>
      </c>
      <c r="G2436" s="64"/>
      <c r="H2436" s="65"/>
      <c r="I2436" s="65"/>
      <c r="J2436" s="65"/>
      <c r="K2436" s="69"/>
      <c r="L2436" s="69"/>
      <c r="M2436" s="69"/>
      <c r="N2436" s="69"/>
      <c r="O2436" s="61"/>
      <c r="P2436" s="126">
        <v>6</v>
      </c>
      <c r="Q2436" s="62"/>
      <c r="R2436" s="63"/>
      <c r="S2436" s="68"/>
      <c r="T2436" s="68"/>
      <c r="U2436" s="69"/>
      <c r="V2436" s="61"/>
      <c r="W2436" s="62"/>
      <c r="X2436" s="62"/>
      <c r="Y2436" s="63"/>
      <c r="Z2436" s="68"/>
      <c r="AA2436" s="62"/>
      <c r="AB2436" s="62"/>
      <c r="AC2436" s="63"/>
      <c r="AD2436" s="68"/>
      <c r="AE2436" s="68"/>
      <c r="AF2436" s="68"/>
      <c r="AG2436" s="69"/>
      <c r="AH2436" s="61"/>
    </row>
    <row r="2437" spans="6:34" x14ac:dyDescent="0.25">
      <c r="F2437" s="67">
        <f t="shared" si="38"/>
        <v>2431</v>
      </c>
      <c r="G2437" s="64"/>
      <c r="H2437" s="65"/>
      <c r="I2437" s="65"/>
      <c r="J2437" s="65"/>
      <c r="K2437" s="69"/>
      <c r="L2437" s="69"/>
      <c r="M2437" s="69"/>
      <c r="N2437" s="69"/>
      <c r="O2437" s="61"/>
      <c r="P2437" s="126">
        <v>6</v>
      </c>
      <c r="Q2437" s="62"/>
      <c r="R2437" s="63"/>
      <c r="S2437" s="68"/>
      <c r="T2437" s="68"/>
      <c r="U2437" s="69"/>
      <c r="V2437" s="61"/>
      <c r="W2437" s="62"/>
      <c r="X2437" s="62"/>
      <c r="Y2437" s="63"/>
      <c r="Z2437" s="68"/>
      <c r="AA2437" s="62"/>
      <c r="AB2437" s="62"/>
      <c r="AC2437" s="63"/>
      <c r="AD2437" s="68"/>
      <c r="AE2437" s="68"/>
      <c r="AF2437" s="68"/>
      <c r="AG2437" s="69"/>
      <c r="AH2437" s="61"/>
    </row>
    <row r="2438" spans="6:34" x14ac:dyDescent="0.25">
      <c r="F2438" s="67">
        <f t="shared" si="38"/>
        <v>2432</v>
      </c>
      <c r="G2438" s="64"/>
      <c r="H2438" s="65"/>
      <c r="I2438" s="65"/>
      <c r="J2438" s="65"/>
      <c r="K2438" s="69"/>
      <c r="L2438" s="69"/>
      <c r="M2438" s="69"/>
      <c r="N2438" s="69"/>
      <c r="O2438" s="61"/>
      <c r="P2438" s="126">
        <v>6</v>
      </c>
      <c r="Q2438" s="62"/>
      <c r="R2438" s="63"/>
      <c r="S2438" s="68"/>
      <c r="T2438" s="68"/>
      <c r="U2438" s="69"/>
      <c r="V2438" s="61"/>
      <c r="W2438" s="62"/>
      <c r="X2438" s="62"/>
      <c r="Y2438" s="63"/>
      <c r="Z2438" s="68"/>
      <c r="AA2438" s="62"/>
      <c r="AB2438" s="62"/>
      <c r="AC2438" s="63"/>
      <c r="AD2438" s="68"/>
      <c r="AE2438" s="68"/>
      <c r="AF2438" s="68"/>
      <c r="AG2438" s="69"/>
      <c r="AH2438" s="61"/>
    </row>
    <row r="2439" spans="6:34" x14ac:dyDescent="0.25">
      <c r="F2439" s="67">
        <f t="shared" si="38"/>
        <v>2433</v>
      </c>
      <c r="G2439" s="64"/>
      <c r="H2439" s="65"/>
      <c r="I2439" s="65"/>
      <c r="J2439" s="65"/>
      <c r="K2439" s="69"/>
      <c r="L2439" s="69"/>
      <c r="M2439" s="69"/>
      <c r="N2439" s="69"/>
      <c r="O2439" s="61"/>
      <c r="P2439" s="126">
        <v>6</v>
      </c>
      <c r="Q2439" s="62"/>
      <c r="R2439" s="63"/>
      <c r="S2439" s="68"/>
      <c r="T2439" s="68"/>
      <c r="U2439" s="69"/>
      <c r="V2439" s="61"/>
      <c r="W2439" s="62"/>
      <c r="X2439" s="62"/>
      <c r="Y2439" s="63"/>
      <c r="Z2439" s="68"/>
      <c r="AA2439" s="62"/>
      <c r="AB2439" s="62"/>
      <c r="AC2439" s="63"/>
      <c r="AD2439" s="68"/>
      <c r="AE2439" s="68"/>
      <c r="AF2439" s="68"/>
      <c r="AG2439" s="69"/>
      <c r="AH2439" s="61"/>
    </row>
    <row r="2440" spans="6:34" x14ac:dyDescent="0.25">
      <c r="F2440" s="67">
        <f t="shared" si="38"/>
        <v>2434</v>
      </c>
      <c r="G2440" s="64"/>
      <c r="H2440" s="65"/>
      <c r="I2440" s="65"/>
      <c r="J2440" s="65"/>
      <c r="K2440" s="69"/>
      <c r="L2440" s="69"/>
      <c r="M2440" s="69"/>
      <c r="N2440" s="69"/>
      <c r="O2440" s="61"/>
      <c r="P2440" s="126">
        <v>6</v>
      </c>
      <c r="Q2440" s="62"/>
      <c r="R2440" s="63"/>
      <c r="S2440" s="68"/>
      <c r="T2440" s="68"/>
      <c r="U2440" s="69"/>
      <c r="V2440" s="61"/>
      <c r="W2440" s="62"/>
      <c r="X2440" s="62"/>
      <c r="Y2440" s="63"/>
      <c r="Z2440" s="68"/>
      <c r="AA2440" s="62"/>
      <c r="AB2440" s="62"/>
      <c r="AC2440" s="63"/>
      <c r="AD2440" s="68"/>
      <c r="AE2440" s="68"/>
      <c r="AF2440" s="68"/>
      <c r="AG2440" s="69"/>
      <c r="AH2440" s="61"/>
    </row>
    <row r="2441" spans="6:34" x14ac:dyDescent="0.25">
      <c r="F2441" s="67">
        <f t="shared" si="38"/>
        <v>2435</v>
      </c>
      <c r="G2441" s="64"/>
      <c r="H2441" s="65"/>
      <c r="I2441" s="65"/>
      <c r="J2441" s="65"/>
      <c r="K2441" s="69"/>
      <c r="L2441" s="69"/>
      <c r="M2441" s="69"/>
      <c r="N2441" s="69"/>
      <c r="O2441" s="61"/>
      <c r="P2441" s="126">
        <v>6</v>
      </c>
      <c r="Q2441" s="62"/>
      <c r="R2441" s="63"/>
      <c r="S2441" s="68"/>
      <c r="T2441" s="68"/>
      <c r="U2441" s="69"/>
      <c r="V2441" s="61"/>
      <c r="W2441" s="62"/>
      <c r="X2441" s="62"/>
      <c r="Y2441" s="63"/>
      <c r="Z2441" s="68"/>
      <c r="AA2441" s="62"/>
      <c r="AB2441" s="62"/>
      <c r="AC2441" s="63"/>
      <c r="AD2441" s="68"/>
      <c r="AE2441" s="68"/>
      <c r="AF2441" s="68"/>
      <c r="AG2441" s="69"/>
      <c r="AH2441" s="61"/>
    </row>
    <row r="2442" spans="6:34" x14ac:dyDescent="0.25">
      <c r="F2442" s="67">
        <f t="shared" si="38"/>
        <v>2436</v>
      </c>
      <c r="G2442" s="64"/>
      <c r="H2442" s="65"/>
      <c r="I2442" s="65"/>
      <c r="J2442" s="65"/>
      <c r="K2442" s="69"/>
      <c r="L2442" s="69"/>
      <c r="M2442" s="69"/>
      <c r="N2442" s="69"/>
      <c r="O2442" s="61"/>
      <c r="P2442" s="126">
        <v>6</v>
      </c>
      <c r="Q2442" s="62"/>
      <c r="R2442" s="63"/>
      <c r="S2442" s="68"/>
      <c r="T2442" s="68"/>
      <c r="U2442" s="69"/>
      <c r="V2442" s="61"/>
      <c r="W2442" s="62"/>
      <c r="X2442" s="62"/>
      <c r="Y2442" s="63"/>
      <c r="Z2442" s="68"/>
      <c r="AA2442" s="62"/>
      <c r="AB2442" s="62"/>
      <c r="AC2442" s="63"/>
      <c r="AD2442" s="68"/>
      <c r="AE2442" s="68"/>
      <c r="AF2442" s="68"/>
      <c r="AG2442" s="69"/>
      <c r="AH2442" s="61"/>
    </row>
    <row r="2443" spans="6:34" x14ac:dyDescent="0.25">
      <c r="F2443" s="67">
        <f t="shared" si="38"/>
        <v>2437</v>
      </c>
      <c r="G2443" s="64"/>
      <c r="H2443" s="65"/>
      <c r="I2443" s="65"/>
      <c r="J2443" s="65"/>
      <c r="K2443" s="69"/>
      <c r="L2443" s="69"/>
      <c r="M2443" s="69"/>
      <c r="N2443" s="69"/>
      <c r="O2443" s="61"/>
      <c r="P2443" s="126">
        <v>6</v>
      </c>
      <c r="Q2443" s="62"/>
      <c r="R2443" s="63"/>
      <c r="S2443" s="68"/>
      <c r="T2443" s="68"/>
      <c r="U2443" s="69"/>
      <c r="V2443" s="61"/>
      <c r="W2443" s="62"/>
      <c r="X2443" s="62"/>
      <c r="Y2443" s="63"/>
      <c r="Z2443" s="68"/>
      <c r="AA2443" s="62"/>
      <c r="AB2443" s="62"/>
      <c r="AC2443" s="63"/>
      <c r="AD2443" s="68"/>
      <c r="AE2443" s="68"/>
      <c r="AF2443" s="68"/>
      <c r="AG2443" s="69"/>
      <c r="AH2443" s="61"/>
    </row>
    <row r="2444" spans="6:34" x14ac:dyDescent="0.25">
      <c r="F2444" s="67">
        <f t="shared" si="38"/>
        <v>2438</v>
      </c>
      <c r="G2444" s="64"/>
      <c r="H2444" s="65"/>
      <c r="I2444" s="65"/>
      <c r="J2444" s="65"/>
      <c r="K2444" s="69"/>
      <c r="L2444" s="69"/>
      <c r="M2444" s="69"/>
      <c r="N2444" s="69"/>
      <c r="O2444" s="61"/>
      <c r="P2444" s="126">
        <v>6</v>
      </c>
      <c r="Q2444" s="62"/>
      <c r="R2444" s="63"/>
      <c r="S2444" s="68"/>
      <c r="T2444" s="68"/>
      <c r="U2444" s="69"/>
      <c r="V2444" s="61"/>
      <c r="W2444" s="62"/>
      <c r="X2444" s="62"/>
      <c r="Y2444" s="63"/>
      <c r="Z2444" s="68"/>
      <c r="AA2444" s="62"/>
      <c r="AB2444" s="62"/>
      <c r="AC2444" s="63"/>
      <c r="AD2444" s="68"/>
      <c r="AE2444" s="68"/>
      <c r="AF2444" s="68"/>
      <c r="AG2444" s="69"/>
      <c r="AH2444" s="61"/>
    </row>
    <row r="2445" spans="6:34" x14ac:dyDescent="0.25">
      <c r="F2445" s="67">
        <f t="shared" si="38"/>
        <v>2439</v>
      </c>
      <c r="G2445" s="64"/>
      <c r="H2445" s="65"/>
      <c r="I2445" s="65"/>
      <c r="J2445" s="65"/>
      <c r="K2445" s="69"/>
      <c r="L2445" s="69"/>
      <c r="M2445" s="69"/>
      <c r="N2445" s="69"/>
      <c r="O2445" s="61"/>
      <c r="P2445" s="126">
        <v>6</v>
      </c>
      <c r="Q2445" s="62"/>
      <c r="R2445" s="63"/>
      <c r="S2445" s="68"/>
      <c r="T2445" s="68"/>
      <c r="U2445" s="69"/>
      <c r="V2445" s="61"/>
      <c r="W2445" s="62"/>
      <c r="X2445" s="62"/>
      <c r="Y2445" s="63"/>
      <c r="Z2445" s="68"/>
      <c r="AA2445" s="62"/>
      <c r="AB2445" s="62"/>
      <c r="AC2445" s="63"/>
      <c r="AD2445" s="68"/>
      <c r="AE2445" s="68"/>
      <c r="AF2445" s="68"/>
      <c r="AG2445" s="69"/>
      <c r="AH2445" s="61"/>
    </row>
    <row r="2446" spans="6:34" x14ac:dyDescent="0.25">
      <c r="F2446" s="67">
        <f t="shared" si="38"/>
        <v>2440</v>
      </c>
      <c r="G2446" s="64"/>
      <c r="H2446" s="65"/>
      <c r="I2446" s="65"/>
      <c r="J2446" s="65"/>
      <c r="K2446" s="69"/>
      <c r="L2446" s="69"/>
      <c r="M2446" s="69"/>
      <c r="N2446" s="69"/>
      <c r="O2446" s="61"/>
      <c r="P2446" s="126">
        <v>6</v>
      </c>
      <c r="Q2446" s="62"/>
      <c r="R2446" s="63"/>
      <c r="S2446" s="68"/>
      <c r="T2446" s="68"/>
      <c r="U2446" s="69"/>
      <c r="V2446" s="61"/>
      <c r="W2446" s="62"/>
      <c r="X2446" s="62"/>
      <c r="Y2446" s="63"/>
      <c r="Z2446" s="68"/>
      <c r="AA2446" s="62"/>
      <c r="AB2446" s="62"/>
      <c r="AC2446" s="63"/>
      <c r="AD2446" s="68"/>
      <c r="AE2446" s="68"/>
      <c r="AF2446" s="68"/>
      <c r="AG2446" s="69"/>
      <c r="AH2446" s="61"/>
    </row>
    <row r="2447" spans="6:34" x14ac:dyDescent="0.25">
      <c r="F2447" s="67">
        <f t="shared" si="38"/>
        <v>2441</v>
      </c>
      <c r="G2447" s="64"/>
      <c r="H2447" s="65"/>
      <c r="I2447" s="65"/>
      <c r="J2447" s="65"/>
      <c r="K2447" s="69"/>
      <c r="L2447" s="69"/>
      <c r="M2447" s="69"/>
      <c r="N2447" s="69"/>
      <c r="O2447" s="61"/>
      <c r="P2447" s="126">
        <v>5</v>
      </c>
      <c r="Q2447" s="62"/>
      <c r="R2447" s="63"/>
      <c r="S2447" s="68"/>
      <c r="T2447" s="68"/>
      <c r="U2447" s="69"/>
      <c r="V2447" s="61"/>
      <c r="W2447" s="62"/>
      <c r="X2447" s="62"/>
      <c r="Y2447" s="63"/>
      <c r="Z2447" s="68"/>
      <c r="AA2447" s="62"/>
      <c r="AB2447" s="62"/>
      <c r="AC2447" s="63"/>
      <c r="AD2447" s="68"/>
      <c r="AE2447" s="68"/>
      <c r="AF2447" s="68"/>
      <c r="AG2447" s="69"/>
      <c r="AH2447" s="61"/>
    </row>
    <row r="2448" spans="6:34" x14ac:dyDescent="0.25">
      <c r="F2448" s="67">
        <f t="shared" si="38"/>
        <v>2442</v>
      </c>
      <c r="G2448" s="64"/>
      <c r="H2448" s="65"/>
      <c r="I2448" s="65"/>
      <c r="J2448" s="65"/>
      <c r="K2448" s="69"/>
      <c r="L2448" s="69"/>
      <c r="M2448" s="69"/>
      <c r="N2448" s="69"/>
      <c r="O2448" s="61"/>
      <c r="P2448" s="126">
        <v>5</v>
      </c>
      <c r="Q2448" s="62"/>
      <c r="R2448" s="63"/>
      <c r="S2448" s="68"/>
      <c r="T2448" s="68"/>
      <c r="U2448" s="69"/>
      <c r="V2448" s="61"/>
      <c r="W2448" s="62"/>
      <c r="X2448" s="62"/>
      <c r="Y2448" s="63"/>
      <c r="Z2448" s="68"/>
      <c r="AA2448" s="62"/>
      <c r="AB2448" s="62"/>
      <c r="AC2448" s="63"/>
      <c r="AD2448" s="68"/>
      <c r="AE2448" s="68"/>
      <c r="AF2448" s="68"/>
      <c r="AG2448" s="69"/>
      <c r="AH2448" s="61"/>
    </row>
    <row r="2449" spans="6:34" x14ac:dyDescent="0.25">
      <c r="F2449" s="67">
        <f t="shared" si="38"/>
        <v>2443</v>
      </c>
      <c r="G2449" s="64"/>
      <c r="H2449" s="65"/>
      <c r="I2449" s="65"/>
      <c r="J2449" s="65"/>
      <c r="K2449" s="69"/>
      <c r="L2449" s="69"/>
      <c r="M2449" s="69"/>
      <c r="N2449" s="69"/>
      <c r="O2449" s="61"/>
      <c r="P2449" s="126">
        <v>5</v>
      </c>
      <c r="Q2449" s="62"/>
      <c r="R2449" s="63"/>
      <c r="S2449" s="68"/>
      <c r="T2449" s="68"/>
      <c r="U2449" s="69"/>
      <c r="V2449" s="61"/>
      <c r="W2449" s="62"/>
      <c r="X2449" s="62"/>
      <c r="Y2449" s="63"/>
      <c r="Z2449" s="68"/>
      <c r="AA2449" s="62"/>
      <c r="AB2449" s="62"/>
      <c r="AC2449" s="63"/>
      <c r="AD2449" s="68"/>
      <c r="AE2449" s="68"/>
      <c r="AF2449" s="68"/>
      <c r="AG2449" s="69"/>
      <c r="AH2449" s="61"/>
    </row>
    <row r="2450" spans="6:34" x14ac:dyDescent="0.25">
      <c r="F2450" s="67">
        <f t="shared" si="38"/>
        <v>2444</v>
      </c>
      <c r="G2450" s="64"/>
      <c r="H2450" s="65"/>
      <c r="I2450" s="65"/>
      <c r="J2450" s="65"/>
      <c r="K2450" s="69"/>
      <c r="L2450" s="69"/>
      <c r="M2450" s="69"/>
      <c r="N2450" s="69"/>
      <c r="O2450" s="61"/>
      <c r="P2450" s="126">
        <v>5</v>
      </c>
      <c r="Q2450" s="62"/>
      <c r="R2450" s="63"/>
      <c r="S2450" s="68"/>
      <c r="T2450" s="68"/>
      <c r="U2450" s="69"/>
      <c r="V2450" s="61"/>
      <c r="W2450" s="62"/>
      <c r="X2450" s="62"/>
      <c r="Y2450" s="63"/>
      <c r="Z2450" s="68"/>
      <c r="AA2450" s="62"/>
      <c r="AB2450" s="62"/>
      <c r="AC2450" s="63"/>
      <c r="AD2450" s="68"/>
      <c r="AE2450" s="68"/>
      <c r="AF2450" s="68"/>
      <c r="AG2450" s="69"/>
      <c r="AH2450" s="61"/>
    </row>
    <row r="2451" spans="6:34" x14ac:dyDescent="0.25">
      <c r="F2451" s="67">
        <f t="shared" si="38"/>
        <v>2445</v>
      </c>
      <c r="G2451" s="64"/>
      <c r="H2451" s="65"/>
      <c r="I2451" s="65"/>
      <c r="J2451" s="65"/>
      <c r="K2451" s="69"/>
      <c r="L2451" s="69"/>
      <c r="M2451" s="69"/>
      <c r="N2451" s="69"/>
      <c r="O2451" s="61"/>
      <c r="P2451" s="126">
        <v>5</v>
      </c>
      <c r="Q2451" s="62"/>
      <c r="R2451" s="63"/>
      <c r="S2451" s="68"/>
      <c r="T2451" s="68"/>
      <c r="U2451" s="69"/>
      <c r="V2451" s="61"/>
      <c r="W2451" s="62"/>
      <c r="X2451" s="62"/>
      <c r="Y2451" s="63"/>
      <c r="Z2451" s="68"/>
      <c r="AA2451" s="62"/>
      <c r="AB2451" s="62"/>
      <c r="AC2451" s="63"/>
      <c r="AD2451" s="68"/>
      <c r="AE2451" s="68"/>
      <c r="AF2451" s="68"/>
      <c r="AG2451" s="69"/>
      <c r="AH2451" s="61"/>
    </row>
    <row r="2452" spans="6:34" x14ac:dyDescent="0.25">
      <c r="F2452" s="67">
        <f t="shared" si="38"/>
        <v>2446</v>
      </c>
      <c r="G2452" s="64"/>
      <c r="H2452" s="65"/>
      <c r="I2452" s="65"/>
      <c r="J2452" s="65"/>
      <c r="K2452" s="69"/>
      <c r="L2452" s="69"/>
      <c r="M2452" s="69"/>
      <c r="N2452" s="69"/>
      <c r="O2452" s="61"/>
      <c r="P2452" s="126">
        <v>5</v>
      </c>
      <c r="Q2452" s="62"/>
      <c r="R2452" s="63"/>
      <c r="S2452" s="68"/>
      <c r="T2452" s="68"/>
      <c r="U2452" s="69"/>
      <c r="V2452" s="61"/>
      <c r="W2452" s="62"/>
      <c r="X2452" s="62"/>
      <c r="Y2452" s="63"/>
      <c r="Z2452" s="68"/>
      <c r="AA2452" s="62"/>
      <c r="AB2452" s="62"/>
      <c r="AC2452" s="63"/>
      <c r="AD2452" s="68"/>
      <c r="AE2452" s="68"/>
      <c r="AF2452" s="68"/>
      <c r="AG2452" s="69"/>
      <c r="AH2452" s="61"/>
    </row>
    <row r="2453" spans="6:34" x14ac:dyDescent="0.25">
      <c r="F2453" s="67">
        <f t="shared" si="38"/>
        <v>2447</v>
      </c>
      <c r="G2453" s="64"/>
      <c r="H2453" s="65"/>
      <c r="I2453" s="65"/>
      <c r="J2453" s="65"/>
      <c r="K2453" s="69"/>
      <c r="L2453" s="69"/>
      <c r="M2453" s="69"/>
      <c r="N2453" s="69"/>
      <c r="O2453" s="61"/>
      <c r="P2453" s="126">
        <v>5</v>
      </c>
      <c r="Q2453" s="62"/>
      <c r="R2453" s="63"/>
      <c r="S2453" s="68"/>
      <c r="T2453" s="68"/>
      <c r="U2453" s="69"/>
      <c r="V2453" s="61"/>
      <c r="W2453" s="62"/>
      <c r="X2453" s="62"/>
      <c r="Y2453" s="63"/>
      <c r="Z2453" s="68"/>
      <c r="AA2453" s="62"/>
      <c r="AB2453" s="62"/>
      <c r="AC2453" s="63"/>
      <c r="AD2453" s="68"/>
      <c r="AE2453" s="68"/>
      <c r="AF2453" s="68"/>
      <c r="AG2453" s="69"/>
      <c r="AH2453" s="61"/>
    </row>
    <row r="2454" spans="6:34" x14ac:dyDescent="0.25">
      <c r="F2454" s="67">
        <f t="shared" si="38"/>
        <v>2448</v>
      </c>
      <c r="G2454" s="64"/>
      <c r="H2454" s="65"/>
      <c r="I2454" s="65"/>
      <c r="J2454" s="65"/>
      <c r="K2454" s="69"/>
      <c r="L2454" s="69"/>
      <c r="M2454" s="69"/>
      <c r="N2454" s="69"/>
      <c r="O2454" s="61"/>
      <c r="P2454" s="126">
        <v>5</v>
      </c>
      <c r="Q2454" s="62"/>
      <c r="R2454" s="63"/>
      <c r="S2454" s="68"/>
      <c r="T2454" s="68"/>
      <c r="U2454" s="69"/>
      <c r="V2454" s="61"/>
      <c r="W2454" s="62"/>
      <c r="X2454" s="62"/>
      <c r="Y2454" s="63"/>
      <c r="Z2454" s="68"/>
      <c r="AA2454" s="62"/>
      <c r="AB2454" s="62"/>
      <c r="AC2454" s="63"/>
      <c r="AD2454" s="68"/>
      <c r="AE2454" s="68"/>
      <c r="AF2454" s="68"/>
      <c r="AG2454" s="69"/>
      <c r="AH2454" s="61"/>
    </row>
    <row r="2455" spans="6:34" x14ac:dyDescent="0.25">
      <c r="F2455" s="67">
        <f t="shared" si="38"/>
        <v>2449</v>
      </c>
      <c r="G2455" s="64"/>
      <c r="H2455" s="65"/>
      <c r="I2455" s="65"/>
      <c r="J2455" s="65"/>
      <c r="K2455" s="69"/>
      <c r="L2455" s="69"/>
      <c r="M2455" s="69"/>
      <c r="N2455" s="69"/>
      <c r="O2455" s="61"/>
      <c r="P2455" s="126">
        <v>5</v>
      </c>
      <c r="Q2455" s="62"/>
      <c r="R2455" s="63"/>
      <c r="S2455" s="68"/>
      <c r="T2455" s="68"/>
      <c r="U2455" s="69"/>
      <c r="V2455" s="61"/>
      <c r="W2455" s="62"/>
      <c r="X2455" s="62"/>
      <c r="Y2455" s="63"/>
      <c r="Z2455" s="68"/>
      <c r="AA2455" s="62"/>
      <c r="AB2455" s="62"/>
      <c r="AC2455" s="63"/>
      <c r="AD2455" s="68"/>
      <c r="AE2455" s="68"/>
      <c r="AF2455" s="68"/>
      <c r="AG2455" s="69"/>
      <c r="AH2455" s="61"/>
    </row>
    <row r="2456" spans="6:34" x14ac:dyDescent="0.25">
      <c r="F2456" s="67">
        <f t="shared" si="38"/>
        <v>2450</v>
      </c>
      <c r="G2456" s="64"/>
      <c r="H2456" s="65"/>
      <c r="I2456" s="65"/>
      <c r="J2456" s="65"/>
      <c r="K2456" s="69"/>
      <c r="L2456" s="69"/>
      <c r="M2456" s="69"/>
      <c r="N2456" s="69"/>
      <c r="O2456" s="61"/>
      <c r="P2456" s="126">
        <v>5</v>
      </c>
      <c r="Q2456" s="62"/>
      <c r="R2456" s="63"/>
      <c r="S2456" s="68"/>
      <c r="T2456" s="68"/>
      <c r="U2456" s="69"/>
      <c r="V2456" s="61"/>
      <c r="W2456" s="62"/>
      <c r="X2456" s="62"/>
      <c r="Y2456" s="63"/>
      <c r="Z2456" s="68"/>
      <c r="AA2456" s="62"/>
      <c r="AB2456" s="62"/>
      <c r="AC2456" s="63"/>
      <c r="AD2456" s="68"/>
      <c r="AE2456" s="68"/>
      <c r="AF2456" s="68"/>
      <c r="AG2456" s="69"/>
      <c r="AH2456" s="61"/>
    </row>
    <row r="2457" spans="6:34" x14ac:dyDescent="0.25">
      <c r="F2457" s="67">
        <f t="shared" si="38"/>
        <v>2451</v>
      </c>
      <c r="G2457" s="64"/>
      <c r="H2457" s="65"/>
      <c r="I2457" s="65"/>
      <c r="J2457" s="65"/>
      <c r="K2457" s="69"/>
      <c r="L2457" s="69"/>
      <c r="M2457" s="69"/>
      <c r="N2457" s="69"/>
      <c r="O2457" s="61"/>
      <c r="P2457" s="126">
        <v>5</v>
      </c>
      <c r="Q2457" s="62"/>
      <c r="R2457" s="63"/>
      <c r="S2457" s="68"/>
      <c r="T2457" s="68"/>
      <c r="U2457" s="69"/>
      <c r="V2457" s="61"/>
      <c r="W2457" s="62"/>
      <c r="X2457" s="62"/>
      <c r="Y2457" s="63"/>
      <c r="Z2457" s="68"/>
      <c r="AA2457" s="62"/>
      <c r="AB2457" s="62"/>
      <c r="AC2457" s="63"/>
      <c r="AD2457" s="68"/>
      <c r="AE2457" s="68"/>
      <c r="AF2457" s="68"/>
      <c r="AG2457" s="69"/>
      <c r="AH2457" s="61"/>
    </row>
    <row r="2458" spans="6:34" x14ac:dyDescent="0.25">
      <c r="F2458" s="67">
        <f t="shared" si="38"/>
        <v>2452</v>
      </c>
      <c r="G2458" s="64"/>
      <c r="H2458" s="65"/>
      <c r="I2458" s="65"/>
      <c r="J2458" s="65"/>
      <c r="K2458" s="69"/>
      <c r="L2458" s="69"/>
      <c r="M2458" s="69"/>
      <c r="N2458" s="69"/>
      <c r="O2458" s="61"/>
      <c r="P2458" s="126">
        <v>5</v>
      </c>
      <c r="Q2458" s="62"/>
      <c r="R2458" s="63"/>
      <c r="S2458" s="68"/>
      <c r="T2458" s="68"/>
      <c r="U2458" s="69"/>
      <c r="V2458" s="61"/>
      <c r="W2458" s="62"/>
      <c r="X2458" s="62"/>
      <c r="Y2458" s="63"/>
      <c r="Z2458" s="68"/>
      <c r="AA2458" s="62"/>
      <c r="AB2458" s="62"/>
      <c r="AC2458" s="63"/>
      <c r="AD2458" s="68"/>
      <c r="AE2458" s="68"/>
      <c r="AF2458" s="68"/>
      <c r="AG2458" s="69"/>
      <c r="AH2458" s="61"/>
    </row>
    <row r="2459" spans="6:34" x14ac:dyDescent="0.25">
      <c r="F2459" s="67">
        <f t="shared" si="38"/>
        <v>2453</v>
      </c>
      <c r="G2459" s="64"/>
      <c r="H2459" s="65"/>
      <c r="I2459" s="65"/>
      <c r="J2459" s="65"/>
      <c r="K2459" s="69"/>
      <c r="L2459" s="69"/>
      <c r="M2459" s="69"/>
      <c r="N2459" s="69"/>
      <c r="O2459" s="61"/>
      <c r="P2459" s="126">
        <v>5</v>
      </c>
      <c r="Q2459" s="62"/>
      <c r="R2459" s="63"/>
      <c r="S2459" s="68"/>
      <c r="T2459" s="68"/>
      <c r="U2459" s="69"/>
      <c r="V2459" s="61"/>
      <c r="W2459" s="62"/>
      <c r="X2459" s="62"/>
      <c r="Y2459" s="63"/>
      <c r="Z2459" s="68"/>
      <c r="AA2459" s="62"/>
      <c r="AB2459" s="62"/>
      <c r="AC2459" s="63"/>
      <c r="AD2459" s="68"/>
      <c r="AE2459" s="68"/>
      <c r="AF2459" s="68"/>
      <c r="AG2459" s="69"/>
      <c r="AH2459" s="61"/>
    </row>
    <row r="2460" spans="6:34" x14ac:dyDescent="0.25">
      <c r="F2460" s="67">
        <f t="shared" si="38"/>
        <v>2454</v>
      </c>
      <c r="G2460" s="64"/>
      <c r="H2460" s="65"/>
      <c r="I2460" s="65"/>
      <c r="J2460" s="65"/>
      <c r="K2460" s="69"/>
      <c r="L2460" s="69"/>
      <c r="M2460" s="69"/>
      <c r="N2460" s="69"/>
      <c r="O2460" s="61"/>
      <c r="P2460" s="126">
        <v>5</v>
      </c>
      <c r="Q2460" s="62"/>
      <c r="R2460" s="63"/>
      <c r="S2460" s="68"/>
      <c r="T2460" s="68"/>
      <c r="U2460" s="69"/>
      <c r="V2460" s="61"/>
      <c r="W2460" s="62"/>
      <c r="X2460" s="62"/>
      <c r="Y2460" s="63"/>
      <c r="Z2460" s="68"/>
      <c r="AA2460" s="62"/>
      <c r="AB2460" s="62"/>
      <c r="AC2460" s="63"/>
      <c r="AD2460" s="68"/>
      <c r="AE2460" s="68"/>
      <c r="AF2460" s="68"/>
      <c r="AG2460" s="69"/>
      <c r="AH2460" s="61"/>
    </row>
    <row r="2461" spans="6:34" x14ac:dyDescent="0.25">
      <c r="F2461" s="67">
        <f t="shared" si="38"/>
        <v>2455</v>
      </c>
      <c r="G2461" s="64"/>
      <c r="H2461" s="65"/>
      <c r="I2461" s="65"/>
      <c r="J2461" s="65"/>
      <c r="K2461" s="69"/>
      <c r="L2461" s="69"/>
      <c r="M2461" s="69"/>
      <c r="N2461" s="69"/>
      <c r="O2461" s="61"/>
      <c r="P2461" s="126">
        <v>5</v>
      </c>
      <c r="Q2461" s="62"/>
      <c r="R2461" s="63"/>
      <c r="S2461" s="68"/>
      <c r="T2461" s="68"/>
      <c r="U2461" s="69"/>
      <c r="V2461" s="61"/>
      <c r="W2461" s="62"/>
      <c r="X2461" s="62"/>
      <c r="Y2461" s="63"/>
      <c r="Z2461" s="68"/>
      <c r="AA2461" s="62"/>
      <c r="AB2461" s="62"/>
      <c r="AC2461" s="63"/>
      <c r="AD2461" s="68"/>
      <c r="AE2461" s="68"/>
      <c r="AF2461" s="68"/>
      <c r="AG2461" s="69"/>
      <c r="AH2461" s="61"/>
    </row>
    <row r="2462" spans="6:34" x14ac:dyDescent="0.25">
      <c r="F2462" s="67">
        <f t="shared" si="38"/>
        <v>2456</v>
      </c>
      <c r="G2462" s="64"/>
      <c r="H2462" s="65"/>
      <c r="I2462" s="65"/>
      <c r="J2462" s="65"/>
      <c r="K2462" s="69"/>
      <c r="L2462" s="69"/>
      <c r="M2462" s="69"/>
      <c r="N2462" s="69"/>
      <c r="O2462" s="61"/>
      <c r="P2462" s="126">
        <v>5</v>
      </c>
      <c r="Q2462" s="62"/>
      <c r="R2462" s="63"/>
      <c r="S2462" s="68"/>
      <c r="T2462" s="68"/>
      <c r="U2462" s="69"/>
      <c r="V2462" s="61"/>
      <c r="W2462" s="62"/>
      <c r="X2462" s="62"/>
      <c r="Y2462" s="63"/>
      <c r="Z2462" s="68"/>
      <c r="AA2462" s="62"/>
      <c r="AB2462" s="62"/>
      <c r="AC2462" s="63"/>
      <c r="AD2462" s="68"/>
      <c r="AE2462" s="68"/>
      <c r="AF2462" s="68"/>
      <c r="AG2462" s="69"/>
      <c r="AH2462" s="61"/>
    </row>
    <row r="2463" spans="6:34" x14ac:dyDescent="0.25">
      <c r="F2463" s="67">
        <f t="shared" si="38"/>
        <v>2457</v>
      </c>
      <c r="G2463" s="64"/>
      <c r="H2463" s="65"/>
      <c r="I2463" s="65"/>
      <c r="J2463" s="65"/>
      <c r="K2463" s="69"/>
      <c r="L2463" s="69"/>
      <c r="M2463" s="69"/>
      <c r="N2463" s="69"/>
      <c r="O2463" s="61"/>
      <c r="P2463" s="126">
        <v>5</v>
      </c>
      <c r="Q2463" s="62"/>
      <c r="R2463" s="63"/>
      <c r="S2463" s="68"/>
      <c r="T2463" s="68"/>
      <c r="U2463" s="69"/>
      <c r="V2463" s="61"/>
      <c r="W2463" s="62"/>
      <c r="X2463" s="62"/>
      <c r="Y2463" s="63"/>
      <c r="Z2463" s="68"/>
      <c r="AA2463" s="62"/>
      <c r="AB2463" s="62"/>
      <c r="AC2463" s="63"/>
      <c r="AD2463" s="68"/>
      <c r="AE2463" s="68"/>
      <c r="AF2463" s="68"/>
      <c r="AG2463" s="69"/>
      <c r="AH2463" s="61"/>
    </row>
    <row r="2464" spans="6:34" x14ac:dyDescent="0.25">
      <c r="F2464" s="67">
        <f t="shared" si="38"/>
        <v>2458</v>
      </c>
      <c r="G2464" s="64"/>
      <c r="H2464" s="65"/>
      <c r="I2464" s="65"/>
      <c r="J2464" s="65"/>
      <c r="K2464" s="69"/>
      <c r="L2464" s="69"/>
      <c r="M2464" s="69"/>
      <c r="N2464" s="69"/>
      <c r="O2464" s="61"/>
      <c r="P2464" s="126">
        <v>5</v>
      </c>
      <c r="Q2464" s="62"/>
      <c r="R2464" s="63"/>
      <c r="S2464" s="68"/>
      <c r="T2464" s="68"/>
      <c r="U2464" s="69"/>
      <c r="V2464" s="61"/>
      <c r="W2464" s="62"/>
      <c r="X2464" s="62"/>
      <c r="Y2464" s="63"/>
      <c r="Z2464" s="68"/>
      <c r="AA2464" s="62"/>
      <c r="AB2464" s="62"/>
      <c r="AC2464" s="63"/>
      <c r="AD2464" s="68"/>
      <c r="AE2464" s="68"/>
      <c r="AF2464" s="68"/>
      <c r="AG2464" s="69"/>
      <c r="AH2464" s="61"/>
    </row>
    <row r="2465" spans="6:34" x14ac:dyDescent="0.25">
      <c r="F2465" s="67">
        <f t="shared" si="38"/>
        <v>2459</v>
      </c>
      <c r="G2465" s="64"/>
      <c r="H2465" s="65"/>
      <c r="I2465" s="65"/>
      <c r="J2465" s="65"/>
      <c r="K2465" s="69"/>
      <c r="L2465" s="69"/>
      <c r="M2465" s="69"/>
      <c r="N2465" s="69"/>
      <c r="O2465" s="61"/>
      <c r="P2465" s="126">
        <v>5</v>
      </c>
      <c r="Q2465" s="62"/>
      <c r="R2465" s="63"/>
      <c r="S2465" s="68"/>
      <c r="T2465" s="68"/>
      <c r="U2465" s="69"/>
      <c r="V2465" s="61"/>
      <c r="W2465" s="62"/>
      <c r="X2465" s="62"/>
      <c r="Y2465" s="63"/>
      <c r="Z2465" s="68"/>
      <c r="AA2465" s="62"/>
      <c r="AB2465" s="62"/>
      <c r="AC2465" s="63"/>
      <c r="AD2465" s="68"/>
      <c r="AE2465" s="68"/>
      <c r="AF2465" s="68"/>
      <c r="AG2465" s="69"/>
      <c r="AH2465" s="61"/>
    </row>
    <row r="2466" spans="6:34" x14ac:dyDescent="0.25">
      <c r="F2466" s="67">
        <f t="shared" si="38"/>
        <v>2460</v>
      </c>
      <c r="G2466" s="64"/>
      <c r="H2466" s="65"/>
      <c r="I2466" s="65"/>
      <c r="J2466" s="65"/>
      <c r="K2466" s="69"/>
      <c r="L2466" s="69"/>
      <c r="M2466" s="69"/>
      <c r="N2466" s="69"/>
      <c r="O2466" s="61"/>
      <c r="P2466" s="126">
        <v>5</v>
      </c>
      <c r="Q2466" s="62"/>
      <c r="R2466" s="63"/>
      <c r="S2466" s="68"/>
      <c r="T2466" s="68"/>
      <c r="U2466" s="69"/>
      <c r="V2466" s="61"/>
      <c r="W2466" s="62"/>
      <c r="X2466" s="62"/>
      <c r="Y2466" s="63"/>
      <c r="Z2466" s="68"/>
      <c r="AA2466" s="62"/>
      <c r="AB2466" s="62"/>
      <c r="AC2466" s="63"/>
      <c r="AD2466" s="68"/>
      <c r="AE2466" s="68"/>
      <c r="AF2466" s="68"/>
      <c r="AG2466" s="69"/>
      <c r="AH2466" s="61"/>
    </row>
    <row r="2467" spans="6:34" x14ac:dyDescent="0.25">
      <c r="F2467" s="67">
        <f t="shared" ref="F2467:F2530" si="39">F2466+1</f>
        <v>2461</v>
      </c>
      <c r="G2467" s="64"/>
      <c r="H2467" s="65"/>
      <c r="I2467" s="65"/>
      <c r="J2467" s="65"/>
      <c r="K2467" s="69"/>
      <c r="L2467" s="69"/>
      <c r="M2467" s="69"/>
      <c r="N2467" s="69"/>
      <c r="O2467" s="61"/>
      <c r="P2467" s="126">
        <v>5</v>
      </c>
      <c r="Q2467" s="62"/>
      <c r="R2467" s="63"/>
      <c r="S2467" s="68"/>
      <c r="T2467" s="68"/>
      <c r="U2467" s="69"/>
      <c r="V2467" s="61"/>
      <c r="W2467" s="62"/>
      <c r="X2467" s="62"/>
      <c r="Y2467" s="63"/>
      <c r="Z2467" s="68"/>
      <c r="AA2467" s="62"/>
      <c r="AB2467" s="62"/>
      <c r="AC2467" s="63"/>
      <c r="AD2467" s="68"/>
      <c r="AE2467" s="68"/>
      <c r="AF2467" s="68"/>
      <c r="AG2467" s="69"/>
      <c r="AH2467" s="61"/>
    </row>
    <row r="2468" spans="6:34" x14ac:dyDescent="0.25">
      <c r="F2468" s="67">
        <f t="shared" si="39"/>
        <v>2462</v>
      </c>
      <c r="G2468" s="64"/>
      <c r="H2468" s="65"/>
      <c r="I2468" s="65"/>
      <c r="J2468" s="65"/>
      <c r="K2468" s="69"/>
      <c r="L2468" s="69"/>
      <c r="M2468" s="69"/>
      <c r="N2468" s="69"/>
      <c r="O2468" s="61"/>
      <c r="P2468" s="126">
        <v>5</v>
      </c>
      <c r="Q2468" s="62"/>
      <c r="R2468" s="63"/>
      <c r="S2468" s="68"/>
      <c r="T2468" s="68"/>
      <c r="U2468" s="69"/>
      <c r="V2468" s="61"/>
      <c r="W2468" s="62"/>
      <c r="X2468" s="62"/>
      <c r="Y2468" s="63"/>
      <c r="Z2468" s="68"/>
      <c r="AA2468" s="62"/>
      <c r="AB2468" s="62"/>
      <c r="AC2468" s="63"/>
      <c r="AD2468" s="68"/>
      <c r="AE2468" s="68"/>
      <c r="AF2468" s="68"/>
      <c r="AG2468" s="69"/>
      <c r="AH2468" s="61"/>
    </row>
    <row r="2469" spans="6:34" x14ac:dyDescent="0.25">
      <c r="F2469" s="67">
        <f t="shared" si="39"/>
        <v>2463</v>
      </c>
      <c r="G2469" s="64"/>
      <c r="H2469" s="65"/>
      <c r="I2469" s="65"/>
      <c r="J2469" s="65"/>
      <c r="K2469" s="69"/>
      <c r="L2469" s="69"/>
      <c r="M2469" s="69"/>
      <c r="N2469" s="69"/>
      <c r="O2469" s="61"/>
      <c r="P2469" s="126">
        <v>4</v>
      </c>
      <c r="Q2469" s="62"/>
      <c r="R2469" s="63"/>
      <c r="S2469" s="68"/>
      <c r="T2469" s="68"/>
      <c r="U2469" s="69"/>
      <c r="V2469" s="61"/>
      <c r="W2469" s="62"/>
      <c r="X2469" s="62"/>
      <c r="Y2469" s="63"/>
      <c r="Z2469" s="68"/>
      <c r="AA2469" s="62"/>
      <c r="AB2469" s="62"/>
      <c r="AC2469" s="63"/>
      <c r="AD2469" s="68"/>
      <c r="AE2469" s="68"/>
      <c r="AF2469" s="68"/>
      <c r="AG2469" s="69"/>
      <c r="AH2469" s="61"/>
    </row>
    <row r="2470" spans="6:34" x14ac:dyDescent="0.25">
      <c r="F2470" s="67">
        <f t="shared" si="39"/>
        <v>2464</v>
      </c>
      <c r="G2470" s="64"/>
      <c r="H2470" s="65"/>
      <c r="I2470" s="65"/>
      <c r="J2470" s="65"/>
      <c r="K2470" s="69"/>
      <c r="L2470" s="69"/>
      <c r="M2470" s="69"/>
      <c r="N2470" s="69"/>
      <c r="O2470" s="61"/>
      <c r="P2470" s="126">
        <v>4</v>
      </c>
      <c r="Q2470" s="62"/>
      <c r="R2470" s="63"/>
      <c r="S2470" s="68"/>
      <c r="T2470" s="68"/>
      <c r="U2470" s="69"/>
      <c r="V2470" s="61"/>
      <c r="W2470" s="62"/>
      <c r="X2470" s="62"/>
      <c r="Y2470" s="63"/>
      <c r="Z2470" s="68"/>
      <c r="AA2470" s="62"/>
      <c r="AB2470" s="62"/>
      <c r="AC2470" s="63"/>
      <c r="AD2470" s="68"/>
      <c r="AE2470" s="68"/>
      <c r="AF2470" s="68"/>
      <c r="AG2470" s="69"/>
      <c r="AH2470" s="61"/>
    </row>
    <row r="2471" spans="6:34" x14ac:dyDescent="0.25">
      <c r="F2471" s="67">
        <f t="shared" si="39"/>
        <v>2465</v>
      </c>
      <c r="G2471" s="64"/>
      <c r="H2471" s="65"/>
      <c r="I2471" s="65"/>
      <c r="J2471" s="65"/>
      <c r="K2471" s="69"/>
      <c r="L2471" s="69"/>
      <c r="M2471" s="69"/>
      <c r="N2471" s="69"/>
      <c r="O2471" s="61"/>
      <c r="P2471" s="126">
        <v>4</v>
      </c>
      <c r="Q2471" s="62"/>
      <c r="R2471" s="63"/>
      <c r="S2471" s="68"/>
      <c r="T2471" s="68"/>
      <c r="U2471" s="69"/>
      <c r="V2471" s="61"/>
      <c r="W2471" s="62"/>
      <c r="X2471" s="62"/>
      <c r="Y2471" s="63"/>
      <c r="Z2471" s="68"/>
      <c r="AA2471" s="62"/>
      <c r="AB2471" s="62"/>
      <c r="AC2471" s="63"/>
      <c r="AD2471" s="68"/>
      <c r="AE2471" s="68"/>
      <c r="AF2471" s="68"/>
      <c r="AG2471" s="69"/>
      <c r="AH2471" s="61"/>
    </row>
    <row r="2472" spans="6:34" x14ac:dyDescent="0.25">
      <c r="F2472" s="67">
        <f t="shared" si="39"/>
        <v>2466</v>
      </c>
      <c r="G2472" s="64"/>
      <c r="H2472" s="65"/>
      <c r="I2472" s="65"/>
      <c r="J2472" s="65"/>
      <c r="K2472" s="69"/>
      <c r="L2472" s="69"/>
      <c r="M2472" s="69"/>
      <c r="N2472" s="69"/>
      <c r="O2472" s="61"/>
      <c r="P2472" s="126">
        <v>4</v>
      </c>
      <c r="Q2472" s="62"/>
      <c r="R2472" s="63"/>
      <c r="S2472" s="68"/>
      <c r="T2472" s="68"/>
      <c r="U2472" s="69"/>
      <c r="V2472" s="61"/>
      <c r="W2472" s="62"/>
      <c r="X2472" s="62"/>
      <c r="Y2472" s="63"/>
      <c r="Z2472" s="68"/>
      <c r="AA2472" s="62"/>
      <c r="AB2472" s="62"/>
      <c r="AC2472" s="63"/>
      <c r="AD2472" s="68"/>
      <c r="AE2472" s="68"/>
      <c r="AF2472" s="68"/>
      <c r="AG2472" s="69"/>
      <c r="AH2472" s="61"/>
    </row>
    <row r="2473" spans="6:34" x14ac:dyDescent="0.25">
      <c r="F2473" s="67">
        <f t="shared" si="39"/>
        <v>2467</v>
      </c>
      <c r="G2473" s="64"/>
      <c r="H2473" s="65"/>
      <c r="I2473" s="65"/>
      <c r="J2473" s="65"/>
      <c r="K2473" s="69"/>
      <c r="L2473" s="69"/>
      <c r="M2473" s="69"/>
      <c r="N2473" s="69"/>
      <c r="O2473" s="61"/>
      <c r="P2473" s="126">
        <v>4</v>
      </c>
      <c r="Q2473" s="62"/>
      <c r="R2473" s="63"/>
      <c r="S2473" s="68"/>
      <c r="T2473" s="68"/>
      <c r="U2473" s="69"/>
      <c r="V2473" s="61"/>
      <c r="W2473" s="62"/>
      <c r="X2473" s="62"/>
      <c r="Y2473" s="63"/>
      <c r="Z2473" s="68"/>
      <c r="AA2473" s="62"/>
      <c r="AB2473" s="62"/>
      <c r="AC2473" s="63"/>
      <c r="AD2473" s="68"/>
      <c r="AE2473" s="68"/>
      <c r="AF2473" s="68"/>
      <c r="AG2473" s="69"/>
      <c r="AH2473" s="61"/>
    </row>
    <row r="2474" spans="6:34" x14ac:dyDescent="0.25">
      <c r="F2474" s="67">
        <f t="shared" si="39"/>
        <v>2468</v>
      </c>
      <c r="G2474" s="64"/>
      <c r="H2474" s="65"/>
      <c r="I2474" s="65"/>
      <c r="J2474" s="65"/>
      <c r="K2474" s="69"/>
      <c r="L2474" s="69"/>
      <c r="M2474" s="69"/>
      <c r="N2474" s="69"/>
      <c r="O2474" s="61"/>
      <c r="P2474" s="126">
        <v>4</v>
      </c>
      <c r="Q2474" s="62"/>
      <c r="R2474" s="63"/>
      <c r="S2474" s="68"/>
      <c r="T2474" s="68"/>
      <c r="U2474" s="69"/>
      <c r="V2474" s="61"/>
      <c r="W2474" s="62"/>
      <c r="X2474" s="62"/>
      <c r="Y2474" s="63"/>
      <c r="Z2474" s="68"/>
      <c r="AA2474" s="62"/>
      <c r="AB2474" s="62"/>
      <c r="AC2474" s="63"/>
      <c r="AD2474" s="68"/>
      <c r="AE2474" s="68"/>
      <c r="AF2474" s="68"/>
      <c r="AG2474" s="69"/>
      <c r="AH2474" s="61"/>
    </row>
    <row r="2475" spans="6:34" x14ac:dyDescent="0.25">
      <c r="F2475" s="67">
        <f t="shared" si="39"/>
        <v>2469</v>
      </c>
      <c r="G2475" s="64"/>
      <c r="H2475" s="65"/>
      <c r="I2475" s="65"/>
      <c r="J2475" s="65"/>
      <c r="K2475" s="69"/>
      <c r="L2475" s="69"/>
      <c r="M2475" s="69"/>
      <c r="N2475" s="69"/>
      <c r="O2475" s="61"/>
      <c r="P2475" s="126">
        <v>4</v>
      </c>
      <c r="Q2475" s="62"/>
      <c r="R2475" s="63"/>
      <c r="S2475" s="68"/>
      <c r="T2475" s="68"/>
      <c r="U2475" s="69"/>
      <c r="V2475" s="61"/>
      <c r="W2475" s="62"/>
      <c r="X2475" s="62"/>
      <c r="Y2475" s="63"/>
      <c r="Z2475" s="68"/>
      <c r="AA2475" s="62"/>
      <c r="AB2475" s="62"/>
      <c r="AC2475" s="63"/>
      <c r="AD2475" s="68"/>
      <c r="AE2475" s="68"/>
      <c r="AF2475" s="68"/>
      <c r="AG2475" s="69"/>
      <c r="AH2475" s="61"/>
    </row>
    <row r="2476" spans="6:34" x14ac:dyDescent="0.25">
      <c r="F2476" s="67">
        <f t="shared" si="39"/>
        <v>2470</v>
      </c>
      <c r="G2476" s="64"/>
      <c r="H2476" s="65"/>
      <c r="I2476" s="65"/>
      <c r="J2476" s="65"/>
      <c r="K2476" s="69"/>
      <c r="L2476" s="69"/>
      <c r="M2476" s="69"/>
      <c r="N2476" s="69"/>
      <c r="O2476" s="61"/>
      <c r="P2476" s="126">
        <v>4</v>
      </c>
      <c r="Q2476" s="62"/>
      <c r="R2476" s="63"/>
      <c r="S2476" s="68"/>
      <c r="T2476" s="68"/>
      <c r="U2476" s="69"/>
      <c r="V2476" s="61"/>
      <c r="W2476" s="62"/>
      <c r="X2476" s="62"/>
      <c r="Y2476" s="63"/>
      <c r="Z2476" s="68"/>
      <c r="AA2476" s="62"/>
      <c r="AB2476" s="62"/>
      <c r="AC2476" s="63"/>
      <c r="AD2476" s="68"/>
      <c r="AE2476" s="68"/>
      <c r="AF2476" s="68"/>
      <c r="AG2476" s="69"/>
      <c r="AH2476" s="61"/>
    </row>
    <row r="2477" spans="6:34" x14ac:dyDescent="0.25">
      <c r="F2477" s="67">
        <f t="shared" si="39"/>
        <v>2471</v>
      </c>
      <c r="G2477" s="64"/>
      <c r="H2477" s="65"/>
      <c r="I2477" s="65"/>
      <c r="J2477" s="65"/>
      <c r="K2477" s="69"/>
      <c r="L2477" s="69"/>
      <c r="M2477" s="69"/>
      <c r="N2477" s="69"/>
      <c r="O2477" s="61"/>
      <c r="P2477" s="126">
        <v>4</v>
      </c>
      <c r="Q2477" s="62"/>
      <c r="R2477" s="63"/>
      <c r="S2477" s="68"/>
      <c r="T2477" s="68"/>
      <c r="U2477" s="69"/>
      <c r="V2477" s="61"/>
      <c r="W2477" s="62"/>
      <c r="X2477" s="62"/>
      <c r="Y2477" s="63"/>
      <c r="Z2477" s="68"/>
      <c r="AA2477" s="62"/>
      <c r="AB2477" s="62"/>
      <c r="AC2477" s="63"/>
      <c r="AD2477" s="68"/>
      <c r="AE2477" s="68"/>
      <c r="AF2477" s="68"/>
      <c r="AG2477" s="69"/>
      <c r="AH2477" s="61"/>
    </row>
    <row r="2478" spans="6:34" x14ac:dyDescent="0.25">
      <c r="F2478" s="67">
        <f t="shared" si="39"/>
        <v>2472</v>
      </c>
      <c r="G2478" s="64"/>
      <c r="H2478" s="65"/>
      <c r="I2478" s="65"/>
      <c r="J2478" s="65"/>
      <c r="K2478" s="69"/>
      <c r="L2478" s="69"/>
      <c r="M2478" s="69"/>
      <c r="N2478" s="69"/>
      <c r="O2478" s="61"/>
      <c r="P2478" s="126">
        <v>4</v>
      </c>
      <c r="Q2478" s="62"/>
      <c r="R2478" s="63"/>
      <c r="S2478" s="68"/>
      <c r="T2478" s="68"/>
      <c r="U2478" s="69"/>
      <c r="V2478" s="61"/>
      <c r="W2478" s="62"/>
      <c r="X2478" s="62"/>
      <c r="Y2478" s="63"/>
      <c r="Z2478" s="68"/>
      <c r="AA2478" s="62"/>
      <c r="AB2478" s="62"/>
      <c r="AC2478" s="63"/>
      <c r="AD2478" s="68"/>
      <c r="AE2478" s="68"/>
      <c r="AF2478" s="68"/>
      <c r="AG2478" s="69"/>
      <c r="AH2478" s="61"/>
    </row>
    <row r="2479" spans="6:34" x14ac:dyDescent="0.25">
      <c r="F2479" s="67">
        <f t="shared" si="39"/>
        <v>2473</v>
      </c>
      <c r="G2479" s="64"/>
      <c r="H2479" s="65"/>
      <c r="I2479" s="65"/>
      <c r="J2479" s="65"/>
      <c r="K2479" s="69"/>
      <c r="L2479" s="69"/>
      <c r="M2479" s="69"/>
      <c r="N2479" s="69"/>
      <c r="O2479" s="61"/>
      <c r="P2479" s="126">
        <v>4</v>
      </c>
      <c r="Q2479" s="62"/>
      <c r="R2479" s="63"/>
      <c r="S2479" s="68"/>
      <c r="T2479" s="68"/>
      <c r="U2479" s="69"/>
      <c r="V2479" s="61"/>
      <c r="W2479" s="62"/>
      <c r="X2479" s="62"/>
      <c r="Y2479" s="63"/>
      <c r="Z2479" s="68"/>
      <c r="AA2479" s="62"/>
      <c r="AB2479" s="62"/>
      <c r="AC2479" s="63"/>
      <c r="AD2479" s="68"/>
      <c r="AE2479" s="68"/>
      <c r="AF2479" s="68"/>
      <c r="AG2479" s="69"/>
      <c r="AH2479" s="61"/>
    </row>
    <row r="2480" spans="6:34" x14ac:dyDescent="0.25">
      <c r="F2480" s="67">
        <f t="shared" si="39"/>
        <v>2474</v>
      </c>
      <c r="G2480" s="64"/>
      <c r="H2480" s="65"/>
      <c r="I2480" s="65"/>
      <c r="J2480" s="65"/>
      <c r="K2480" s="69"/>
      <c r="L2480" s="69"/>
      <c r="M2480" s="69"/>
      <c r="N2480" s="69"/>
      <c r="O2480" s="61"/>
      <c r="P2480" s="126">
        <v>4</v>
      </c>
      <c r="Q2480" s="62"/>
      <c r="R2480" s="63"/>
      <c r="S2480" s="68"/>
      <c r="T2480" s="68"/>
      <c r="U2480" s="69"/>
      <c r="V2480" s="61"/>
      <c r="W2480" s="62"/>
      <c r="X2480" s="62"/>
      <c r="Y2480" s="63"/>
      <c r="Z2480" s="68"/>
      <c r="AA2480" s="62"/>
      <c r="AB2480" s="62"/>
      <c r="AC2480" s="63"/>
      <c r="AD2480" s="68"/>
      <c r="AE2480" s="68"/>
      <c r="AF2480" s="68"/>
      <c r="AG2480" s="69"/>
      <c r="AH2480" s="61"/>
    </row>
    <row r="2481" spans="6:34" x14ac:dyDescent="0.25">
      <c r="F2481" s="67">
        <f t="shared" si="39"/>
        <v>2475</v>
      </c>
      <c r="G2481" s="64"/>
      <c r="H2481" s="65"/>
      <c r="I2481" s="65"/>
      <c r="J2481" s="65"/>
      <c r="K2481" s="69"/>
      <c r="L2481" s="69"/>
      <c r="M2481" s="69"/>
      <c r="N2481" s="69"/>
      <c r="O2481" s="61"/>
      <c r="P2481" s="126">
        <v>4</v>
      </c>
      <c r="Q2481" s="62"/>
      <c r="R2481" s="63"/>
      <c r="S2481" s="68"/>
      <c r="T2481" s="68"/>
      <c r="U2481" s="69"/>
      <c r="V2481" s="61"/>
      <c r="W2481" s="62"/>
      <c r="X2481" s="62"/>
      <c r="Y2481" s="63"/>
      <c r="Z2481" s="68"/>
      <c r="AA2481" s="62"/>
      <c r="AB2481" s="62"/>
      <c r="AC2481" s="63"/>
      <c r="AD2481" s="68"/>
      <c r="AE2481" s="68"/>
      <c r="AF2481" s="68"/>
      <c r="AG2481" s="69"/>
      <c r="AH2481" s="61"/>
    </row>
    <row r="2482" spans="6:34" x14ac:dyDescent="0.25">
      <c r="F2482" s="67">
        <f t="shared" si="39"/>
        <v>2476</v>
      </c>
      <c r="G2482" s="64"/>
      <c r="H2482" s="65"/>
      <c r="I2482" s="65"/>
      <c r="J2482" s="65"/>
      <c r="K2482" s="69"/>
      <c r="L2482" s="69"/>
      <c r="M2482" s="69"/>
      <c r="N2482" s="69"/>
      <c r="O2482" s="61"/>
      <c r="P2482" s="126">
        <v>4</v>
      </c>
      <c r="Q2482" s="62"/>
      <c r="R2482" s="63"/>
      <c r="S2482" s="68"/>
      <c r="T2482" s="68"/>
      <c r="U2482" s="69"/>
      <c r="V2482" s="61"/>
      <c r="W2482" s="62"/>
      <c r="X2482" s="62"/>
      <c r="Y2482" s="63"/>
      <c r="Z2482" s="68"/>
      <c r="AA2482" s="62"/>
      <c r="AB2482" s="62"/>
      <c r="AC2482" s="63"/>
      <c r="AD2482" s="68"/>
      <c r="AE2482" s="68"/>
      <c r="AF2482" s="68"/>
      <c r="AG2482" s="69"/>
      <c r="AH2482" s="61"/>
    </row>
    <row r="2483" spans="6:34" x14ac:dyDescent="0.25">
      <c r="F2483" s="67">
        <f t="shared" si="39"/>
        <v>2477</v>
      </c>
      <c r="G2483" s="64"/>
      <c r="H2483" s="65"/>
      <c r="I2483" s="65"/>
      <c r="J2483" s="65"/>
      <c r="K2483" s="69"/>
      <c r="L2483" s="69"/>
      <c r="M2483" s="69"/>
      <c r="N2483" s="69"/>
      <c r="O2483" s="61"/>
      <c r="P2483" s="126">
        <v>4</v>
      </c>
      <c r="Q2483" s="62"/>
      <c r="R2483" s="63"/>
      <c r="S2483" s="68"/>
      <c r="T2483" s="68"/>
      <c r="U2483" s="69"/>
      <c r="V2483" s="61"/>
      <c r="W2483" s="62"/>
      <c r="X2483" s="62"/>
      <c r="Y2483" s="63"/>
      <c r="Z2483" s="68"/>
      <c r="AA2483" s="62"/>
      <c r="AB2483" s="62"/>
      <c r="AC2483" s="63"/>
      <c r="AD2483" s="68"/>
      <c r="AE2483" s="68"/>
      <c r="AF2483" s="68"/>
      <c r="AG2483" s="69"/>
      <c r="AH2483" s="61"/>
    </row>
    <row r="2484" spans="6:34" x14ac:dyDescent="0.25">
      <c r="F2484" s="67">
        <f t="shared" si="39"/>
        <v>2478</v>
      </c>
      <c r="G2484" s="64"/>
      <c r="H2484" s="65"/>
      <c r="I2484" s="65"/>
      <c r="J2484" s="65"/>
      <c r="K2484" s="69"/>
      <c r="L2484" s="69"/>
      <c r="M2484" s="69"/>
      <c r="N2484" s="69"/>
      <c r="O2484" s="61"/>
      <c r="P2484" s="126">
        <v>3</v>
      </c>
      <c r="Q2484" s="62"/>
      <c r="R2484" s="63"/>
      <c r="S2484" s="68"/>
      <c r="T2484" s="68"/>
      <c r="U2484" s="69"/>
      <c r="V2484" s="61"/>
      <c r="W2484" s="62"/>
      <c r="X2484" s="62"/>
      <c r="Y2484" s="63"/>
      <c r="Z2484" s="68"/>
      <c r="AA2484" s="62"/>
      <c r="AB2484" s="62"/>
      <c r="AC2484" s="63"/>
      <c r="AD2484" s="68"/>
      <c r="AE2484" s="68"/>
      <c r="AF2484" s="68"/>
      <c r="AG2484" s="69"/>
      <c r="AH2484" s="61"/>
    </row>
    <row r="2485" spans="6:34" x14ac:dyDescent="0.25">
      <c r="F2485" s="67">
        <f t="shared" si="39"/>
        <v>2479</v>
      </c>
      <c r="G2485" s="64"/>
      <c r="H2485" s="65"/>
      <c r="I2485" s="65"/>
      <c r="J2485" s="65"/>
      <c r="K2485" s="69"/>
      <c r="L2485" s="69"/>
      <c r="M2485" s="69"/>
      <c r="N2485" s="69"/>
      <c r="O2485" s="61"/>
      <c r="P2485" s="126">
        <v>3</v>
      </c>
      <c r="Q2485" s="62"/>
      <c r="R2485" s="63"/>
      <c r="S2485" s="68"/>
      <c r="T2485" s="68"/>
      <c r="U2485" s="69"/>
      <c r="V2485" s="61"/>
      <c r="W2485" s="62"/>
      <c r="X2485" s="62"/>
      <c r="Y2485" s="63"/>
      <c r="Z2485" s="68"/>
      <c r="AA2485" s="62"/>
      <c r="AB2485" s="62"/>
      <c r="AC2485" s="63"/>
      <c r="AD2485" s="68"/>
      <c r="AE2485" s="68"/>
      <c r="AF2485" s="68"/>
      <c r="AG2485" s="69"/>
      <c r="AH2485" s="61"/>
    </row>
    <row r="2486" spans="6:34" x14ac:dyDescent="0.25">
      <c r="F2486" s="67">
        <f t="shared" si="39"/>
        <v>2480</v>
      </c>
      <c r="G2486" s="64"/>
      <c r="H2486" s="65"/>
      <c r="I2486" s="65"/>
      <c r="J2486" s="65"/>
      <c r="K2486" s="69"/>
      <c r="L2486" s="69"/>
      <c r="M2486" s="69"/>
      <c r="N2486" s="69"/>
      <c r="O2486" s="61"/>
      <c r="P2486" s="126">
        <v>3</v>
      </c>
      <c r="Q2486" s="62"/>
      <c r="R2486" s="63"/>
      <c r="S2486" s="68"/>
      <c r="T2486" s="68"/>
      <c r="U2486" s="69"/>
      <c r="V2486" s="61"/>
      <c r="W2486" s="62"/>
      <c r="X2486" s="62"/>
      <c r="Y2486" s="63"/>
      <c r="Z2486" s="68"/>
      <c r="AA2486" s="62"/>
      <c r="AB2486" s="62"/>
      <c r="AC2486" s="63"/>
      <c r="AD2486" s="68"/>
      <c r="AE2486" s="68"/>
      <c r="AF2486" s="68"/>
      <c r="AG2486" s="69"/>
      <c r="AH2486" s="61"/>
    </row>
    <row r="2487" spans="6:34" x14ac:dyDescent="0.25">
      <c r="F2487" s="67">
        <f t="shared" si="39"/>
        <v>2481</v>
      </c>
      <c r="G2487" s="64"/>
      <c r="H2487" s="65"/>
      <c r="I2487" s="65"/>
      <c r="J2487" s="65"/>
      <c r="K2487" s="69"/>
      <c r="L2487" s="69"/>
      <c r="M2487" s="69"/>
      <c r="N2487" s="69"/>
      <c r="O2487" s="61"/>
      <c r="P2487" s="126">
        <v>3</v>
      </c>
      <c r="Q2487" s="62"/>
      <c r="R2487" s="63"/>
      <c r="S2487" s="68"/>
      <c r="T2487" s="68"/>
      <c r="U2487" s="69"/>
      <c r="V2487" s="61"/>
      <c r="W2487" s="62"/>
      <c r="X2487" s="62"/>
      <c r="Y2487" s="63"/>
      <c r="Z2487" s="68"/>
      <c r="AA2487" s="62"/>
      <c r="AB2487" s="62"/>
      <c r="AC2487" s="63"/>
      <c r="AD2487" s="68"/>
      <c r="AE2487" s="68"/>
      <c r="AF2487" s="68"/>
      <c r="AG2487" s="69"/>
      <c r="AH2487" s="61"/>
    </row>
    <row r="2488" spans="6:34" x14ac:dyDescent="0.25">
      <c r="F2488" s="67">
        <f t="shared" si="39"/>
        <v>2482</v>
      </c>
      <c r="G2488" s="64"/>
      <c r="H2488" s="65"/>
      <c r="I2488" s="65"/>
      <c r="J2488" s="65"/>
      <c r="K2488" s="69"/>
      <c r="L2488" s="69"/>
      <c r="M2488" s="69"/>
      <c r="N2488" s="69"/>
      <c r="O2488" s="61"/>
      <c r="P2488" s="126">
        <v>3</v>
      </c>
      <c r="Q2488" s="62"/>
      <c r="R2488" s="63"/>
      <c r="S2488" s="68"/>
      <c r="T2488" s="68"/>
      <c r="U2488" s="69"/>
      <c r="V2488" s="61"/>
      <c r="W2488" s="62"/>
      <c r="X2488" s="62"/>
      <c r="Y2488" s="63"/>
      <c r="Z2488" s="68"/>
      <c r="AA2488" s="62"/>
      <c r="AB2488" s="62"/>
      <c r="AC2488" s="63"/>
      <c r="AD2488" s="68"/>
      <c r="AE2488" s="68"/>
      <c r="AF2488" s="68"/>
      <c r="AG2488" s="69"/>
      <c r="AH2488" s="61"/>
    </row>
    <row r="2489" spans="6:34" x14ac:dyDescent="0.25">
      <c r="F2489" s="67">
        <f t="shared" si="39"/>
        <v>2483</v>
      </c>
      <c r="G2489" s="64"/>
      <c r="H2489" s="65"/>
      <c r="I2489" s="65"/>
      <c r="J2489" s="65"/>
      <c r="K2489" s="69"/>
      <c r="L2489" s="69"/>
      <c r="M2489" s="69"/>
      <c r="N2489" s="69"/>
      <c r="O2489" s="61"/>
      <c r="P2489" s="126">
        <v>3</v>
      </c>
      <c r="Q2489" s="62"/>
      <c r="R2489" s="63"/>
      <c r="S2489" s="68"/>
      <c r="T2489" s="68"/>
      <c r="U2489" s="69"/>
      <c r="V2489" s="61"/>
      <c r="W2489" s="62"/>
      <c r="X2489" s="62"/>
      <c r="Y2489" s="63"/>
      <c r="Z2489" s="68"/>
      <c r="AA2489" s="62"/>
      <c r="AB2489" s="62"/>
      <c r="AC2489" s="63"/>
      <c r="AD2489" s="68"/>
      <c r="AE2489" s="68"/>
      <c r="AF2489" s="68"/>
      <c r="AG2489" s="69"/>
      <c r="AH2489" s="61"/>
    </row>
    <row r="2490" spans="6:34" x14ac:dyDescent="0.25">
      <c r="F2490" s="67">
        <f t="shared" si="39"/>
        <v>2484</v>
      </c>
      <c r="G2490" s="64"/>
      <c r="H2490" s="65"/>
      <c r="I2490" s="65"/>
      <c r="J2490" s="65"/>
      <c r="K2490" s="69"/>
      <c r="L2490" s="69"/>
      <c r="M2490" s="69"/>
      <c r="N2490" s="69"/>
      <c r="O2490" s="61"/>
      <c r="P2490" s="126">
        <v>3</v>
      </c>
      <c r="Q2490" s="62"/>
      <c r="R2490" s="63"/>
      <c r="S2490" s="68"/>
      <c r="T2490" s="68"/>
      <c r="U2490" s="69"/>
      <c r="V2490" s="61"/>
      <c r="W2490" s="62"/>
      <c r="X2490" s="62"/>
      <c r="Y2490" s="63"/>
      <c r="Z2490" s="68"/>
      <c r="AA2490" s="62"/>
      <c r="AB2490" s="62"/>
      <c r="AC2490" s="63"/>
      <c r="AD2490" s="68"/>
      <c r="AE2490" s="68"/>
      <c r="AF2490" s="68"/>
      <c r="AG2490" s="69"/>
      <c r="AH2490" s="61"/>
    </row>
    <row r="2491" spans="6:34" x14ac:dyDescent="0.25">
      <c r="F2491" s="67">
        <f t="shared" si="39"/>
        <v>2485</v>
      </c>
      <c r="G2491" s="64"/>
      <c r="H2491" s="65"/>
      <c r="I2491" s="65"/>
      <c r="J2491" s="65"/>
      <c r="K2491" s="69"/>
      <c r="L2491" s="69"/>
      <c r="M2491" s="69"/>
      <c r="N2491" s="69"/>
      <c r="O2491" s="61"/>
      <c r="P2491" s="126">
        <v>3</v>
      </c>
      <c r="Q2491" s="62"/>
      <c r="R2491" s="63"/>
      <c r="S2491" s="68"/>
      <c r="T2491" s="68"/>
      <c r="U2491" s="69"/>
      <c r="V2491" s="61"/>
      <c r="W2491" s="62"/>
      <c r="X2491" s="62"/>
      <c r="Y2491" s="63"/>
      <c r="Z2491" s="68"/>
      <c r="AA2491" s="62"/>
      <c r="AB2491" s="62"/>
      <c r="AC2491" s="63"/>
      <c r="AD2491" s="68"/>
      <c r="AE2491" s="68"/>
      <c r="AF2491" s="68"/>
      <c r="AG2491" s="69"/>
      <c r="AH2491" s="61"/>
    </row>
    <row r="2492" spans="6:34" x14ac:dyDescent="0.25">
      <c r="F2492" s="67">
        <f t="shared" si="39"/>
        <v>2486</v>
      </c>
      <c r="G2492" s="64"/>
      <c r="H2492" s="65"/>
      <c r="I2492" s="65"/>
      <c r="J2492" s="65"/>
      <c r="K2492" s="69"/>
      <c r="L2492" s="69"/>
      <c r="M2492" s="69"/>
      <c r="N2492" s="69"/>
      <c r="O2492" s="61"/>
      <c r="P2492" s="126">
        <v>3</v>
      </c>
      <c r="Q2492" s="62"/>
      <c r="R2492" s="63"/>
      <c r="S2492" s="68"/>
      <c r="T2492" s="68"/>
      <c r="U2492" s="69"/>
      <c r="V2492" s="61"/>
      <c r="W2492" s="62"/>
      <c r="X2492" s="62"/>
      <c r="Y2492" s="63"/>
      <c r="Z2492" s="68"/>
      <c r="AA2492" s="62"/>
      <c r="AB2492" s="62"/>
      <c r="AC2492" s="63"/>
      <c r="AD2492" s="68"/>
      <c r="AE2492" s="68"/>
      <c r="AF2492" s="68"/>
      <c r="AG2492" s="69"/>
      <c r="AH2492" s="61"/>
    </row>
    <row r="2493" spans="6:34" x14ac:dyDescent="0.25">
      <c r="F2493" s="67">
        <f t="shared" si="39"/>
        <v>2487</v>
      </c>
      <c r="G2493" s="64"/>
      <c r="H2493" s="65"/>
      <c r="I2493" s="65"/>
      <c r="J2493" s="65"/>
      <c r="K2493" s="69"/>
      <c r="L2493" s="69"/>
      <c r="M2493" s="69"/>
      <c r="N2493" s="69"/>
      <c r="O2493" s="61"/>
      <c r="P2493" s="126">
        <v>3</v>
      </c>
      <c r="Q2493" s="62"/>
      <c r="R2493" s="63"/>
      <c r="S2493" s="68"/>
      <c r="T2493" s="68"/>
      <c r="U2493" s="69"/>
      <c r="V2493" s="61"/>
      <c r="W2493" s="62"/>
      <c r="X2493" s="62"/>
      <c r="Y2493" s="63"/>
      <c r="Z2493" s="68"/>
      <c r="AA2493" s="62"/>
      <c r="AB2493" s="62"/>
      <c r="AC2493" s="63"/>
      <c r="AD2493" s="68"/>
      <c r="AE2493" s="68"/>
      <c r="AF2493" s="68"/>
      <c r="AG2493" s="69"/>
      <c r="AH2493" s="61"/>
    </row>
    <row r="2494" spans="6:34" x14ac:dyDescent="0.25">
      <c r="F2494" s="67">
        <f t="shared" si="39"/>
        <v>2488</v>
      </c>
      <c r="G2494" s="64"/>
      <c r="H2494" s="65"/>
      <c r="I2494" s="65"/>
      <c r="J2494" s="65"/>
      <c r="K2494" s="69"/>
      <c r="L2494" s="69"/>
      <c r="M2494" s="69"/>
      <c r="N2494" s="69"/>
      <c r="O2494" s="61"/>
      <c r="P2494" s="126">
        <v>3</v>
      </c>
      <c r="Q2494" s="62"/>
      <c r="R2494" s="63"/>
      <c r="S2494" s="68"/>
      <c r="T2494" s="68"/>
      <c r="U2494" s="69"/>
      <c r="V2494" s="61"/>
      <c r="W2494" s="62"/>
      <c r="X2494" s="62"/>
      <c r="Y2494" s="63"/>
      <c r="Z2494" s="68"/>
      <c r="AA2494" s="62"/>
      <c r="AB2494" s="62"/>
      <c r="AC2494" s="63"/>
      <c r="AD2494" s="68"/>
      <c r="AE2494" s="68"/>
      <c r="AF2494" s="68"/>
      <c r="AG2494" s="69"/>
      <c r="AH2494" s="61"/>
    </row>
    <row r="2495" spans="6:34" x14ac:dyDescent="0.25">
      <c r="F2495" s="67">
        <f t="shared" si="39"/>
        <v>2489</v>
      </c>
      <c r="G2495" s="64"/>
      <c r="H2495" s="65"/>
      <c r="I2495" s="65"/>
      <c r="J2495" s="65"/>
      <c r="K2495" s="69"/>
      <c r="L2495" s="69"/>
      <c r="M2495" s="69"/>
      <c r="N2495" s="69"/>
      <c r="O2495" s="61"/>
      <c r="P2495" s="126">
        <v>3</v>
      </c>
      <c r="Q2495" s="62"/>
      <c r="R2495" s="63"/>
      <c r="S2495" s="68"/>
      <c r="T2495" s="68"/>
      <c r="U2495" s="69"/>
      <c r="V2495" s="61"/>
      <c r="W2495" s="62"/>
      <c r="X2495" s="62"/>
      <c r="Y2495" s="63"/>
      <c r="Z2495" s="68"/>
      <c r="AA2495" s="62"/>
      <c r="AB2495" s="62"/>
      <c r="AC2495" s="63"/>
      <c r="AD2495" s="68"/>
      <c r="AE2495" s="68"/>
      <c r="AF2495" s="68"/>
      <c r="AG2495" s="69"/>
      <c r="AH2495" s="61"/>
    </row>
    <row r="2496" spans="6:34" x14ac:dyDescent="0.25">
      <c r="F2496" s="67">
        <f t="shared" si="39"/>
        <v>2490</v>
      </c>
      <c r="G2496" s="64"/>
      <c r="H2496" s="65"/>
      <c r="I2496" s="65"/>
      <c r="J2496" s="65"/>
      <c r="K2496" s="69"/>
      <c r="L2496" s="69"/>
      <c r="M2496" s="69"/>
      <c r="N2496" s="69"/>
      <c r="O2496" s="61"/>
      <c r="P2496" s="126">
        <v>3</v>
      </c>
      <c r="Q2496" s="62"/>
      <c r="R2496" s="63"/>
      <c r="S2496" s="68"/>
      <c r="T2496" s="68"/>
      <c r="U2496" s="69"/>
      <c r="V2496" s="61"/>
      <c r="W2496" s="62"/>
      <c r="X2496" s="62"/>
      <c r="Y2496" s="63"/>
      <c r="Z2496" s="68"/>
      <c r="AA2496" s="62"/>
      <c r="AB2496" s="62"/>
      <c r="AC2496" s="63"/>
      <c r="AD2496" s="68"/>
      <c r="AE2496" s="68"/>
      <c r="AF2496" s="68"/>
      <c r="AG2496" s="69"/>
      <c r="AH2496" s="61"/>
    </row>
    <row r="2497" spans="6:34" x14ac:dyDescent="0.25">
      <c r="F2497" s="67">
        <f t="shared" si="39"/>
        <v>2491</v>
      </c>
      <c r="G2497" s="64"/>
      <c r="H2497" s="65"/>
      <c r="I2497" s="65"/>
      <c r="J2497" s="65"/>
      <c r="K2497" s="69"/>
      <c r="L2497" s="69"/>
      <c r="M2497" s="69"/>
      <c r="N2497" s="69"/>
      <c r="O2497" s="61"/>
      <c r="P2497" s="126">
        <v>3</v>
      </c>
      <c r="Q2497" s="62"/>
      <c r="R2497" s="63"/>
      <c r="S2497" s="68"/>
      <c r="T2497" s="68"/>
      <c r="U2497" s="69"/>
      <c r="V2497" s="61"/>
      <c r="W2497" s="62"/>
      <c r="X2497" s="62"/>
      <c r="Y2497" s="63"/>
      <c r="Z2497" s="68"/>
      <c r="AA2497" s="62"/>
      <c r="AB2497" s="62"/>
      <c r="AC2497" s="63"/>
      <c r="AD2497" s="68"/>
      <c r="AE2497" s="68"/>
      <c r="AF2497" s="68"/>
      <c r="AG2497" s="69"/>
      <c r="AH2497" s="61"/>
    </row>
    <row r="2498" spans="6:34" x14ac:dyDescent="0.25">
      <c r="F2498" s="67">
        <f t="shared" si="39"/>
        <v>2492</v>
      </c>
      <c r="G2498" s="64"/>
      <c r="H2498" s="65"/>
      <c r="I2498" s="65"/>
      <c r="J2498" s="65"/>
      <c r="K2498" s="69"/>
      <c r="L2498" s="69"/>
      <c r="M2498" s="69"/>
      <c r="N2498" s="69"/>
      <c r="O2498" s="61"/>
      <c r="P2498" s="126">
        <v>3</v>
      </c>
      <c r="Q2498" s="62"/>
      <c r="R2498" s="63"/>
      <c r="S2498" s="68"/>
      <c r="T2498" s="68"/>
      <c r="U2498" s="69"/>
      <c r="V2498" s="61"/>
      <c r="W2498" s="62"/>
      <c r="X2498" s="62"/>
      <c r="Y2498" s="63"/>
      <c r="Z2498" s="68"/>
      <c r="AA2498" s="62"/>
      <c r="AB2498" s="62"/>
      <c r="AC2498" s="63"/>
      <c r="AD2498" s="68"/>
      <c r="AE2498" s="68"/>
      <c r="AF2498" s="68"/>
      <c r="AG2498" s="69"/>
      <c r="AH2498" s="61"/>
    </row>
    <row r="2499" spans="6:34" x14ac:dyDescent="0.25">
      <c r="F2499" s="67">
        <f t="shared" si="39"/>
        <v>2493</v>
      </c>
      <c r="G2499" s="64"/>
      <c r="H2499" s="65"/>
      <c r="I2499" s="65"/>
      <c r="J2499" s="65"/>
      <c r="K2499" s="69"/>
      <c r="L2499" s="69"/>
      <c r="M2499" s="69"/>
      <c r="N2499" s="69"/>
      <c r="O2499" s="61"/>
      <c r="P2499" s="126">
        <v>3</v>
      </c>
      <c r="Q2499" s="62"/>
      <c r="R2499" s="63"/>
      <c r="S2499" s="68"/>
      <c r="T2499" s="68"/>
      <c r="U2499" s="69"/>
      <c r="V2499" s="61"/>
      <c r="W2499" s="62"/>
      <c r="X2499" s="62"/>
      <c r="Y2499" s="63"/>
      <c r="Z2499" s="68"/>
      <c r="AA2499" s="62"/>
      <c r="AB2499" s="62"/>
      <c r="AC2499" s="63"/>
      <c r="AD2499" s="68"/>
      <c r="AE2499" s="68"/>
      <c r="AF2499" s="68"/>
      <c r="AG2499" s="69"/>
      <c r="AH2499" s="61"/>
    </row>
    <row r="2500" spans="6:34" x14ac:dyDescent="0.25">
      <c r="F2500" s="67">
        <f t="shared" si="39"/>
        <v>2494</v>
      </c>
      <c r="G2500" s="64"/>
      <c r="H2500" s="65"/>
      <c r="I2500" s="65"/>
      <c r="J2500" s="65"/>
      <c r="K2500" s="69"/>
      <c r="L2500" s="69"/>
      <c r="M2500" s="69"/>
      <c r="N2500" s="69"/>
      <c r="O2500" s="61"/>
      <c r="P2500" s="126">
        <v>3</v>
      </c>
      <c r="Q2500" s="62"/>
      <c r="R2500" s="63"/>
      <c r="S2500" s="68"/>
      <c r="T2500" s="68"/>
      <c r="U2500" s="69"/>
      <c r="V2500" s="61"/>
      <c r="W2500" s="62"/>
      <c r="X2500" s="62"/>
      <c r="Y2500" s="63"/>
      <c r="Z2500" s="68"/>
      <c r="AA2500" s="62"/>
      <c r="AB2500" s="62"/>
      <c r="AC2500" s="63"/>
      <c r="AD2500" s="68"/>
      <c r="AE2500" s="68"/>
      <c r="AF2500" s="68"/>
      <c r="AG2500" s="69"/>
      <c r="AH2500" s="61"/>
    </row>
    <row r="2501" spans="6:34" x14ac:dyDescent="0.25">
      <c r="F2501" s="67">
        <f t="shared" si="39"/>
        <v>2495</v>
      </c>
      <c r="G2501" s="64"/>
      <c r="H2501" s="65"/>
      <c r="I2501" s="65"/>
      <c r="J2501" s="65"/>
      <c r="K2501" s="69"/>
      <c r="L2501" s="69"/>
      <c r="M2501" s="69"/>
      <c r="N2501" s="69"/>
      <c r="O2501" s="61"/>
      <c r="P2501" s="126">
        <v>3</v>
      </c>
      <c r="Q2501" s="62"/>
      <c r="R2501" s="63"/>
      <c r="S2501" s="68"/>
      <c r="T2501" s="68"/>
      <c r="U2501" s="69"/>
      <c r="V2501" s="61"/>
      <c r="W2501" s="62"/>
      <c r="X2501" s="62"/>
      <c r="Y2501" s="63"/>
      <c r="Z2501" s="68"/>
      <c r="AA2501" s="62"/>
      <c r="AB2501" s="62"/>
      <c r="AC2501" s="63"/>
      <c r="AD2501" s="68"/>
      <c r="AE2501" s="68"/>
      <c r="AF2501" s="68"/>
      <c r="AG2501" s="69"/>
      <c r="AH2501" s="61"/>
    </row>
    <row r="2502" spans="6:34" x14ac:dyDescent="0.25">
      <c r="F2502" s="67">
        <f t="shared" si="39"/>
        <v>2496</v>
      </c>
      <c r="G2502" s="64"/>
      <c r="H2502" s="65"/>
      <c r="I2502" s="65"/>
      <c r="J2502" s="65"/>
      <c r="K2502" s="69"/>
      <c r="L2502" s="69"/>
      <c r="M2502" s="69"/>
      <c r="N2502" s="69"/>
      <c r="O2502" s="61"/>
      <c r="P2502" s="126">
        <v>3</v>
      </c>
      <c r="Q2502" s="62"/>
      <c r="R2502" s="63"/>
      <c r="S2502" s="68"/>
      <c r="T2502" s="68"/>
      <c r="U2502" s="69"/>
      <c r="V2502" s="61"/>
      <c r="W2502" s="62"/>
      <c r="X2502" s="62"/>
      <c r="Y2502" s="63"/>
      <c r="Z2502" s="68"/>
      <c r="AA2502" s="62"/>
      <c r="AB2502" s="62"/>
      <c r="AC2502" s="63"/>
      <c r="AD2502" s="68"/>
      <c r="AE2502" s="68"/>
      <c r="AF2502" s="68"/>
      <c r="AG2502" s="69"/>
      <c r="AH2502" s="61"/>
    </row>
    <row r="2503" spans="6:34" x14ac:dyDescent="0.25">
      <c r="F2503" s="67">
        <f t="shared" si="39"/>
        <v>2497</v>
      </c>
      <c r="G2503" s="64"/>
      <c r="H2503" s="65"/>
      <c r="I2503" s="65"/>
      <c r="J2503" s="65"/>
      <c r="K2503" s="69"/>
      <c r="L2503" s="69"/>
      <c r="M2503" s="69"/>
      <c r="N2503" s="69"/>
      <c r="O2503" s="61"/>
      <c r="P2503" s="126">
        <v>3</v>
      </c>
      <c r="Q2503" s="62"/>
      <c r="R2503" s="63"/>
      <c r="S2503" s="68"/>
      <c r="T2503" s="68"/>
      <c r="U2503" s="69"/>
      <c r="V2503" s="61"/>
      <c r="W2503" s="62"/>
      <c r="X2503" s="62"/>
      <c r="Y2503" s="63"/>
      <c r="Z2503" s="68"/>
      <c r="AA2503" s="62"/>
      <c r="AB2503" s="62"/>
      <c r="AC2503" s="63"/>
      <c r="AD2503" s="68"/>
      <c r="AE2503" s="68"/>
      <c r="AF2503" s="68"/>
      <c r="AG2503" s="69"/>
      <c r="AH2503" s="61"/>
    </row>
    <row r="2504" spans="6:34" x14ac:dyDescent="0.25">
      <c r="F2504" s="67">
        <f t="shared" si="39"/>
        <v>2498</v>
      </c>
      <c r="G2504" s="64"/>
      <c r="H2504" s="65"/>
      <c r="I2504" s="65"/>
      <c r="J2504" s="65"/>
      <c r="K2504" s="69"/>
      <c r="L2504" s="69"/>
      <c r="M2504" s="69"/>
      <c r="N2504" s="69"/>
      <c r="O2504" s="61"/>
      <c r="P2504" s="126">
        <v>3</v>
      </c>
      <c r="Q2504" s="62"/>
      <c r="R2504" s="63"/>
      <c r="S2504" s="68"/>
      <c r="T2504" s="68"/>
      <c r="U2504" s="69"/>
      <c r="V2504" s="61"/>
      <c r="W2504" s="62"/>
      <c r="X2504" s="62"/>
      <c r="Y2504" s="63"/>
      <c r="Z2504" s="68"/>
      <c r="AA2504" s="62"/>
      <c r="AB2504" s="62"/>
      <c r="AC2504" s="63"/>
      <c r="AD2504" s="68"/>
      <c r="AE2504" s="68"/>
      <c r="AF2504" s="68"/>
      <c r="AG2504" s="69"/>
      <c r="AH2504" s="61"/>
    </row>
    <row r="2505" spans="6:34" x14ac:dyDescent="0.25">
      <c r="F2505" s="67">
        <f t="shared" si="39"/>
        <v>2499</v>
      </c>
      <c r="G2505" s="64"/>
      <c r="H2505" s="65"/>
      <c r="I2505" s="65"/>
      <c r="J2505" s="65"/>
      <c r="K2505" s="69"/>
      <c r="L2505" s="69"/>
      <c r="M2505" s="69"/>
      <c r="N2505" s="69"/>
      <c r="O2505" s="61"/>
      <c r="P2505" s="126">
        <v>3</v>
      </c>
      <c r="Q2505" s="62"/>
      <c r="R2505" s="63"/>
      <c r="S2505" s="68"/>
      <c r="T2505" s="68"/>
      <c r="U2505" s="69"/>
      <c r="V2505" s="61"/>
      <c r="W2505" s="62"/>
      <c r="X2505" s="62"/>
      <c r="Y2505" s="63"/>
      <c r="Z2505" s="68"/>
      <c r="AA2505" s="62"/>
      <c r="AB2505" s="62"/>
      <c r="AC2505" s="63"/>
      <c r="AD2505" s="68"/>
      <c r="AE2505" s="68"/>
      <c r="AF2505" s="68"/>
      <c r="AG2505" s="69"/>
      <c r="AH2505" s="61"/>
    </row>
    <row r="2506" spans="6:34" x14ac:dyDescent="0.25">
      <c r="F2506" s="67">
        <f t="shared" si="39"/>
        <v>2500</v>
      </c>
      <c r="G2506" s="64"/>
      <c r="H2506" s="65"/>
      <c r="I2506" s="65"/>
      <c r="J2506" s="65"/>
      <c r="K2506" s="69"/>
      <c r="L2506" s="69"/>
      <c r="M2506" s="69"/>
      <c r="N2506" s="69"/>
      <c r="O2506" s="61"/>
      <c r="P2506" s="126">
        <v>3</v>
      </c>
      <c r="Q2506" s="62"/>
      <c r="R2506" s="63"/>
      <c r="S2506" s="68"/>
      <c r="T2506" s="68"/>
      <c r="U2506" s="69"/>
      <c r="V2506" s="61"/>
      <c r="W2506" s="62"/>
      <c r="X2506" s="62"/>
      <c r="Y2506" s="63"/>
      <c r="Z2506" s="68"/>
      <c r="AA2506" s="62"/>
      <c r="AB2506" s="62"/>
      <c r="AC2506" s="63"/>
      <c r="AD2506" s="68"/>
      <c r="AE2506" s="68"/>
      <c r="AF2506" s="68"/>
      <c r="AG2506" s="69"/>
      <c r="AH2506" s="61"/>
    </row>
    <row r="2507" spans="6:34" x14ac:dyDescent="0.25">
      <c r="F2507" s="67">
        <f t="shared" si="39"/>
        <v>2501</v>
      </c>
      <c r="G2507" s="64"/>
      <c r="H2507" s="65"/>
      <c r="I2507" s="65"/>
      <c r="J2507" s="65"/>
      <c r="K2507" s="69"/>
      <c r="L2507" s="69"/>
      <c r="M2507" s="69"/>
      <c r="N2507" s="69"/>
      <c r="O2507" s="61"/>
      <c r="P2507" s="126">
        <v>3</v>
      </c>
      <c r="Q2507" s="62"/>
      <c r="R2507" s="63"/>
      <c r="S2507" s="68"/>
      <c r="T2507" s="68"/>
      <c r="U2507" s="69"/>
      <c r="V2507" s="61"/>
      <c r="W2507" s="62"/>
      <c r="X2507" s="62"/>
      <c r="Y2507" s="63"/>
      <c r="Z2507" s="68"/>
      <c r="AA2507" s="62"/>
      <c r="AB2507" s="62"/>
      <c r="AC2507" s="63"/>
      <c r="AD2507" s="68"/>
      <c r="AE2507" s="68"/>
      <c r="AF2507" s="68"/>
      <c r="AG2507" s="69"/>
      <c r="AH2507" s="61"/>
    </row>
    <row r="2508" spans="6:34" x14ac:dyDescent="0.25">
      <c r="F2508" s="67">
        <f t="shared" si="39"/>
        <v>2502</v>
      </c>
      <c r="G2508" s="64"/>
      <c r="H2508" s="65"/>
      <c r="I2508" s="65"/>
      <c r="J2508" s="65"/>
      <c r="K2508" s="69"/>
      <c r="L2508" s="69"/>
      <c r="M2508" s="69"/>
      <c r="N2508" s="69"/>
      <c r="O2508" s="61"/>
      <c r="P2508" s="126">
        <v>2</v>
      </c>
      <c r="Q2508" s="62"/>
      <c r="R2508" s="63"/>
      <c r="S2508" s="68"/>
      <c r="T2508" s="68"/>
      <c r="U2508" s="69"/>
      <c r="V2508" s="61"/>
      <c r="W2508" s="62"/>
      <c r="X2508" s="62"/>
      <c r="Y2508" s="63"/>
      <c r="Z2508" s="68"/>
      <c r="AA2508" s="62"/>
      <c r="AB2508" s="62"/>
      <c r="AC2508" s="63"/>
      <c r="AD2508" s="68"/>
      <c r="AE2508" s="68"/>
      <c r="AF2508" s="68"/>
      <c r="AG2508" s="69"/>
      <c r="AH2508" s="61"/>
    </row>
    <row r="2509" spans="6:34" x14ac:dyDescent="0.25">
      <c r="F2509" s="67">
        <f t="shared" si="39"/>
        <v>2503</v>
      </c>
      <c r="G2509" s="64"/>
      <c r="H2509" s="65"/>
      <c r="I2509" s="65"/>
      <c r="J2509" s="65"/>
      <c r="K2509" s="69"/>
      <c r="L2509" s="69"/>
      <c r="M2509" s="69"/>
      <c r="N2509" s="69"/>
      <c r="O2509" s="61"/>
      <c r="P2509" s="126">
        <v>2</v>
      </c>
      <c r="Q2509" s="62"/>
      <c r="R2509" s="63"/>
      <c r="S2509" s="68"/>
      <c r="T2509" s="68"/>
      <c r="U2509" s="69"/>
      <c r="V2509" s="61"/>
      <c r="W2509" s="62"/>
      <c r="X2509" s="62"/>
      <c r="Y2509" s="63"/>
      <c r="Z2509" s="68"/>
      <c r="AA2509" s="62"/>
      <c r="AB2509" s="62"/>
      <c r="AC2509" s="63"/>
      <c r="AD2509" s="68"/>
      <c r="AE2509" s="68"/>
      <c r="AF2509" s="68"/>
      <c r="AG2509" s="69"/>
      <c r="AH2509" s="61"/>
    </row>
    <row r="2510" spans="6:34" x14ac:dyDescent="0.25">
      <c r="F2510" s="67">
        <f t="shared" si="39"/>
        <v>2504</v>
      </c>
      <c r="G2510" s="64"/>
      <c r="H2510" s="65"/>
      <c r="I2510" s="65"/>
      <c r="J2510" s="65"/>
      <c r="K2510" s="69"/>
      <c r="L2510" s="69"/>
      <c r="M2510" s="69"/>
      <c r="N2510" s="69"/>
      <c r="O2510" s="61"/>
      <c r="P2510" s="126">
        <v>2</v>
      </c>
      <c r="Q2510" s="62"/>
      <c r="R2510" s="63"/>
      <c r="S2510" s="68"/>
      <c r="T2510" s="68"/>
      <c r="U2510" s="69"/>
      <c r="V2510" s="61"/>
      <c r="W2510" s="62"/>
      <c r="X2510" s="62"/>
      <c r="Y2510" s="63"/>
      <c r="Z2510" s="68"/>
      <c r="AA2510" s="62"/>
      <c r="AB2510" s="62"/>
      <c r="AC2510" s="63"/>
      <c r="AD2510" s="68"/>
      <c r="AE2510" s="68"/>
      <c r="AF2510" s="68"/>
      <c r="AG2510" s="69"/>
      <c r="AH2510" s="61"/>
    </row>
    <row r="2511" spans="6:34" x14ac:dyDescent="0.25">
      <c r="F2511" s="67">
        <f t="shared" si="39"/>
        <v>2505</v>
      </c>
      <c r="G2511" s="64"/>
      <c r="H2511" s="65"/>
      <c r="I2511" s="65"/>
      <c r="J2511" s="65"/>
      <c r="K2511" s="69"/>
      <c r="L2511" s="69"/>
      <c r="M2511" s="69"/>
      <c r="N2511" s="69"/>
      <c r="O2511" s="61"/>
      <c r="P2511" s="126">
        <v>2</v>
      </c>
      <c r="Q2511" s="62"/>
      <c r="R2511" s="63"/>
      <c r="S2511" s="68"/>
      <c r="T2511" s="68"/>
      <c r="U2511" s="69"/>
      <c r="V2511" s="61"/>
      <c r="W2511" s="62"/>
      <c r="X2511" s="62"/>
      <c r="Y2511" s="63"/>
      <c r="Z2511" s="68"/>
      <c r="AA2511" s="62"/>
      <c r="AB2511" s="62"/>
      <c r="AC2511" s="63"/>
      <c r="AD2511" s="68"/>
      <c r="AE2511" s="68"/>
      <c r="AF2511" s="68"/>
      <c r="AG2511" s="69"/>
      <c r="AH2511" s="61"/>
    </row>
    <row r="2512" spans="6:34" x14ac:dyDescent="0.25">
      <c r="F2512" s="67">
        <f t="shared" si="39"/>
        <v>2506</v>
      </c>
      <c r="G2512" s="64"/>
      <c r="H2512" s="65"/>
      <c r="I2512" s="65"/>
      <c r="J2512" s="65"/>
      <c r="K2512" s="69"/>
      <c r="L2512" s="69"/>
      <c r="M2512" s="69"/>
      <c r="N2512" s="69"/>
      <c r="O2512" s="61"/>
      <c r="P2512" s="126">
        <v>2</v>
      </c>
      <c r="Q2512" s="62"/>
      <c r="R2512" s="63"/>
      <c r="S2512" s="68"/>
      <c r="T2512" s="68"/>
      <c r="U2512" s="69"/>
      <c r="V2512" s="61"/>
      <c r="W2512" s="62"/>
      <c r="X2512" s="62"/>
      <c r="Y2512" s="63"/>
      <c r="Z2512" s="68"/>
      <c r="AA2512" s="62"/>
      <c r="AB2512" s="62"/>
      <c r="AC2512" s="63"/>
      <c r="AD2512" s="68"/>
      <c r="AE2512" s="68"/>
      <c r="AF2512" s="68"/>
      <c r="AG2512" s="69"/>
      <c r="AH2512" s="61"/>
    </row>
    <row r="2513" spans="6:34" x14ac:dyDescent="0.25">
      <c r="F2513" s="67">
        <f t="shared" si="39"/>
        <v>2507</v>
      </c>
      <c r="G2513" s="64"/>
      <c r="H2513" s="65"/>
      <c r="I2513" s="65"/>
      <c r="J2513" s="65"/>
      <c r="K2513" s="69"/>
      <c r="L2513" s="69"/>
      <c r="M2513" s="69"/>
      <c r="N2513" s="69"/>
      <c r="O2513" s="61"/>
      <c r="P2513" s="126">
        <v>2</v>
      </c>
      <c r="Q2513" s="62"/>
      <c r="R2513" s="63"/>
      <c r="S2513" s="68"/>
      <c r="T2513" s="68"/>
      <c r="U2513" s="69"/>
      <c r="V2513" s="61"/>
      <c r="W2513" s="62"/>
      <c r="X2513" s="62"/>
      <c r="Y2513" s="63"/>
      <c r="Z2513" s="68"/>
      <c r="AA2513" s="62"/>
      <c r="AB2513" s="62"/>
      <c r="AC2513" s="63"/>
      <c r="AD2513" s="68"/>
      <c r="AE2513" s="68"/>
      <c r="AF2513" s="68"/>
      <c r="AG2513" s="69"/>
      <c r="AH2513" s="61"/>
    </row>
    <row r="2514" spans="6:34" x14ac:dyDescent="0.25">
      <c r="F2514" s="67">
        <f t="shared" si="39"/>
        <v>2508</v>
      </c>
      <c r="G2514" s="64"/>
      <c r="H2514" s="65"/>
      <c r="I2514" s="65"/>
      <c r="J2514" s="65"/>
      <c r="K2514" s="69"/>
      <c r="L2514" s="69"/>
      <c r="M2514" s="69"/>
      <c r="N2514" s="69"/>
      <c r="O2514" s="61"/>
      <c r="P2514" s="126">
        <v>2</v>
      </c>
      <c r="Q2514" s="62"/>
      <c r="R2514" s="63"/>
      <c r="S2514" s="68"/>
      <c r="T2514" s="68"/>
      <c r="U2514" s="69"/>
      <c r="V2514" s="61"/>
      <c r="W2514" s="62"/>
      <c r="X2514" s="62"/>
      <c r="Y2514" s="63"/>
      <c r="Z2514" s="68"/>
      <c r="AA2514" s="62"/>
      <c r="AB2514" s="62"/>
      <c r="AC2514" s="63"/>
      <c r="AD2514" s="68"/>
      <c r="AE2514" s="68"/>
      <c r="AF2514" s="68"/>
      <c r="AG2514" s="69"/>
      <c r="AH2514" s="61"/>
    </row>
    <row r="2515" spans="6:34" x14ac:dyDescent="0.25">
      <c r="F2515" s="67">
        <f t="shared" si="39"/>
        <v>2509</v>
      </c>
      <c r="G2515" s="64"/>
      <c r="H2515" s="65"/>
      <c r="I2515" s="65"/>
      <c r="J2515" s="65"/>
      <c r="K2515" s="69"/>
      <c r="L2515" s="69"/>
      <c r="M2515" s="69"/>
      <c r="N2515" s="69"/>
      <c r="O2515" s="61"/>
      <c r="P2515" s="126">
        <v>2</v>
      </c>
      <c r="Q2515" s="62"/>
      <c r="R2515" s="63"/>
      <c r="S2515" s="68"/>
      <c r="T2515" s="68"/>
      <c r="U2515" s="69"/>
      <c r="V2515" s="61"/>
      <c r="W2515" s="62"/>
      <c r="X2515" s="62"/>
      <c r="Y2515" s="63"/>
      <c r="Z2515" s="68"/>
      <c r="AA2515" s="62"/>
      <c r="AB2515" s="62"/>
      <c r="AC2515" s="63"/>
      <c r="AD2515" s="68"/>
      <c r="AE2515" s="68"/>
      <c r="AF2515" s="68"/>
      <c r="AG2515" s="69"/>
      <c r="AH2515" s="61"/>
    </row>
    <row r="2516" spans="6:34" x14ac:dyDescent="0.25">
      <c r="F2516" s="67">
        <f t="shared" si="39"/>
        <v>2510</v>
      </c>
      <c r="G2516" s="64"/>
      <c r="H2516" s="65"/>
      <c r="I2516" s="65"/>
      <c r="J2516" s="65"/>
      <c r="K2516" s="69"/>
      <c r="L2516" s="69"/>
      <c r="M2516" s="69"/>
      <c r="N2516" s="69"/>
      <c r="O2516" s="61"/>
      <c r="P2516" s="126">
        <v>2</v>
      </c>
      <c r="Q2516" s="62"/>
      <c r="R2516" s="63"/>
      <c r="S2516" s="68"/>
      <c r="T2516" s="68"/>
      <c r="U2516" s="69"/>
      <c r="V2516" s="61"/>
      <c r="W2516" s="62"/>
      <c r="X2516" s="62"/>
      <c r="Y2516" s="63"/>
      <c r="Z2516" s="68"/>
      <c r="AA2516" s="62"/>
      <c r="AB2516" s="62"/>
      <c r="AC2516" s="63"/>
      <c r="AD2516" s="68"/>
      <c r="AE2516" s="68"/>
      <c r="AF2516" s="68"/>
      <c r="AG2516" s="69"/>
      <c r="AH2516" s="61"/>
    </row>
    <row r="2517" spans="6:34" x14ac:dyDescent="0.25">
      <c r="F2517" s="67">
        <f t="shared" si="39"/>
        <v>2511</v>
      </c>
      <c r="G2517" s="64"/>
      <c r="H2517" s="65"/>
      <c r="I2517" s="65"/>
      <c r="J2517" s="65"/>
      <c r="K2517" s="69"/>
      <c r="L2517" s="69"/>
      <c r="M2517" s="69"/>
      <c r="N2517" s="69"/>
      <c r="O2517" s="61"/>
      <c r="P2517" s="126">
        <v>2</v>
      </c>
      <c r="Q2517" s="62"/>
      <c r="R2517" s="63"/>
      <c r="S2517" s="68"/>
      <c r="T2517" s="68"/>
      <c r="U2517" s="69"/>
      <c r="V2517" s="61"/>
      <c r="W2517" s="62"/>
      <c r="X2517" s="62"/>
      <c r="Y2517" s="63"/>
      <c r="Z2517" s="68"/>
      <c r="AA2517" s="62"/>
      <c r="AB2517" s="62"/>
      <c r="AC2517" s="63"/>
      <c r="AD2517" s="68"/>
      <c r="AE2517" s="68"/>
      <c r="AF2517" s="68"/>
      <c r="AG2517" s="69"/>
      <c r="AH2517" s="61"/>
    </row>
    <row r="2518" spans="6:34" x14ac:dyDescent="0.25">
      <c r="F2518" s="67">
        <f t="shared" si="39"/>
        <v>2512</v>
      </c>
      <c r="G2518" s="64"/>
      <c r="H2518" s="65"/>
      <c r="I2518" s="65"/>
      <c r="J2518" s="65"/>
      <c r="K2518" s="69"/>
      <c r="L2518" s="69"/>
      <c r="M2518" s="69"/>
      <c r="N2518" s="69"/>
      <c r="O2518" s="61"/>
      <c r="P2518" s="126">
        <v>2</v>
      </c>
      <c r="Q2518" s="62"/>
      <c r="R2518" s="63"/>
      <c r="S2518" s="68"/>
      <c r="T2518" s="68"/>
      <c r="U2518" s="69"/>
      <c r="V2518" s="61"/>
      <c r="W2518" s="62"/>
      <c r="X2518" s="62"/>
      <c r="Y2518" s="63"/>
      <c r="Z2518" s="68"/>
      <c r="AA2518" s="62"/>
      <c r="AB2518" s="62"/>
      <c r="AC2518" s="63"/>
      <c r="AD2518" s="68"/>
      <c r="AE2518" s="68"/>
      <c r="AF2518" s="68"/>
      <c r="AG2518" s="69"/>
      <c r="AH2518" s="61"/>
    </row>
    <row r="2519" spans="6:34" x14ac:dyDescent="0.25">
      <c r="F2519" s="67">
        <f t="shared" si="39"/>
        <v>2513</v>
      </c>
      <c r="G2519" s="64"/>
      <c r="H2519" s="65"/>
      <c r="I2519" s="65"/>
      <c r="J2519" s="65"/>
      <c r="K2519" s="69"/>
      <c r="L2519" s="69"/>
      <c r="M2519" s="69"/>
      <c r="N2519" s="69"/>
      <c r="O2519" s="61"/>
      <c r="P2519" s="126">
        <v>2</v>
      </c>
      <c r="Q2519" s="62"/>
      <c r="R2519" s="63"/>
      <c r="S2519" s="68"/>
      <c r="T2519" s="68"/>
      <c r="U2519" s="69"/>
      <c r="V2519" s="61"/>
      <c r="W2519" s="62"/>
      <c r="X2519" s="62"/>
      <c r="Y2519" s="63"/>
      <c r="Z2519" s="68"/>
      <c r="AA2519" s="62"/>
      <c r="AB2519" s="62"/>
      <c r="AC2519" s="63"/>
      <c r="AD2519" s="68"/>
      <c r="AE2519" s="68"/>
      <c r="AF2519" s="68"/>
      <c r="AG2519" s="69"/>
      <c r="AH2519" s="61"/>
    </row>
    <row r="2520" spans="6:34" x14ac:dyDescent="0.25">
      <c r="F2520" s="67">
        <f t="shared" si="39"/>
        <v>2514</v>
      </c>
      <c r="G2520" s="64"/>
      <c r="H2520" s="65"/>
      <c r="I2520" s="65"/>
      <c r="J2520" s="65"/>
      <c r="K2520" s="69"/>
      <c r="L2520" s="69"/>
      <c r="M2520" s="69"/>
      <c r="N2520" s="69"/>
      <c r="O2520" s="61"/>
      <c r="P2520" s="126">
        <v>2</v>
      </c>
      <c r="Q2520" s="62"/>
      <c r="R2520" s="63"/>
      <c r="S2520" s="68"/>
      <c r="T2520" s="68"/>
      <c r="U2520" s="69"/>
      <c r="V2520" s="61"/>
      <c r="W2520" s="62"/>
      <c r="X2520" s="62"/>
      <c r="Y2520" s="63"/>
      <c r="Z2520" s="68"/>
      <c r="AA2520" s="62"/>
      <c r="AB2520" s="62"/>
      <c r="AC2520" s="63"/>
      <c r="AD2520" s="68"/>
      <c r="AE2520" s="68"/>
      <c r="AF2520" s="68"/>
      <c r="AG2520" s="69"/>
      <c r="AH2520" s="61"/>
    </row>
    <row r="2521" spans="6:34" x14ac:dyDescent="0.25">
      <c r="F2521" s="67">
        <f t="shared" si="39"/>
        <v>2515</v>
      </c>
      <c r="G2521" s="64"/>
      <c r="H2521" s="65"/>
      <c r="I2521" s="65"/>
      <c r="J2521" s="65"/>
      <c r="K2521" s="69"/>
      <c r="L2521" s="69"/>
      <c r="M2521" s="69"/>
      <c r="N2521" s="69"/>
      <c r="O2521" s="61"/>
      <c r="P2521" s="126">
        <v>2</v>
      </c>
      <c r="Q2521" s="62"/>
      <c r="R2521" s="63"/>
      <c r="S2521" s="68"/>
      <c r="T2521" s="68"/>
      <c r="U2521" s="69"/>
      <c r="V2521" s="61"/>
      <c r="W2521" s="62"/>
      <c r="X2521" s="62"/>
      <c r="Y2521" s="63"/>
      <c r="Z2521" s="68"/>
      <c r="AA2521" s="62"/>
      <c r="AB2521" s="62"/>
      <c r="AC2521" s="63"/>
      <c r="AD2521" s="68"/>
      <c r="AE2521" s="68"/>
      <c r="AF2521" s="68"/>
      <c r="AG2521" s="69"/>
      <c r="AH2521" s="61"/>
    </row>
    <row r="2522" spans="6:34" x14ac:dyDescent="0.25">
      <c r="F2522" s="67">
        <f t="shared" si="39"/>
        <v>2516</v>
      </c>
      <c r="G2522" s="64"/>
      <c r="H2522" s="65"/>
      <c r="I2522" s="65"/>
      <c r="J2522" s="65"/>
      <c r="K2522" s="69"/>
      <c r="L2522" s="69"/>
      <c r="M2522" s="69"/>
      <c r="N2522" s="69"/>
      <c r="O2522" s="61"/>
      <c r="P2522" s="126">
        <v>2</v>
      </c>
      <c r="Q2522" s="62"/>
      <c r="R2522" s="63"/>
      <c r="S2522" s="68"/>
      <c r="T2522" s="68"/>
      <c r="U2522" s="69"/>
      <c r="V2522" s="61"/>
      <c r="W2522" s="62"/>
      <c r="X2522" s="62"/>
      <c r="Y2522" s="63"/>
      <c r="Z2522" s="68"/>
      <c r="AA2522" s="62"/>
      <c r="AB2522" s="62"/>
      <c r="AC2522" s="63"/>
      <c r="AD2522" s="68"/>
      <c r="AE2522" s="68"/>
      <c r="AF2522" s="68"/>
      <c r="AG2522" s="69"/>
      <c r="AH2522" s="61"/>
    </row>
    <row r="2523" spans="6:34" x14ac:dyDescent="0.25">
      <c r="F2523" s="67">
        <f t="shared" si="39"/>
        <v>2517</v>
      </c>
      <c r="G2523" s="64"/>
      <c r="H2523" s="65"/>
      <c r="I2523" s="65"/>
      <c r="J2523" s="65"/>
      <c r="K2523" s="69"/>
      <c r="L2523" s="69"/>
      <c r="M2523" s="69"/>
      <c r="N2523" s="69"/>
      <c r="O2523" s="61"/>
      <c r="P2523" s="126">
        <v>2</v>
      </c>
      <c r="Q2523" s="62"/>
      <c r="R2523" s="63"/>
      <c r="S2523" s="68"/>
      <c r="T2523" s="68"/>
      <c r="U2523" s="69"/>
      <c r="V2523" s="61"/>
      <c r="W2523" s="62"/>
      <c r="X2523" s="62"/>
      <c r="Y2523" s="63"/>
      <c r="Z2523" s="68"/>
      <c r="AA2523" s="62"/>
      <c r="AB2523" s="62"/>
      <c r="AC2523" s="63"/>
      <c r="AD2523" s="68"/>
      <c r="AE2523" s="68"/>
      <c r="AF2523" s="68"/>
      <c r="AG2523" s="69"/>
      <c r="AH2523" s="61"/>
    </row>
    <row r="2524" spans="6:34" x14ac:dyDescent="0.25">
      <c r="F2524" s="67">
        <f t="shared" si="39"/>
        <v>2518</v>
      </c>
      <c r="G2524" s="64"/>
      <c r="H2524" s="65"/>
      <c r="I2524" s="65"/>
      <c r="J2524" s="65"/>
      <c r="K2524" s="69"/>
      <c r="L2524" s="69"/>
      <c r="M2524" s="69"/>
      <c r="N2524" s="69"/>
      <c r="O2524" s="61"/>
      <c r="P2524" s="126">
        <v>2</v>
      </c>
      <c r="Q2524" s="62"/>
      <c r="R2524" s="63"/>
      <c r="S2524" s="68"/>
      <c r="T2524" s="68"/>
      <c r="U2524" s="69"/>
      <c r="V2524" s="61"/>
      <c r="W2524" s="62"/>
      <c r="X2524" s="62"/>
      <c r="Y2524" s="63"/>
      <c r="Z2524" s="68"/>
      <c r="AA2524" s="62"/>
      <c r="AB2524" s="62"/>
      <c r="AC2524" s="63"/>
      <c r="AD2524" s="68"/>
      <c r="AE2524" s="68"/>
      <c r="AF2524" s="68"/>
      <c r="AG2524" s="69"/>
      <c r="AH2524" s="61"/>
    </row>
    <row r="2525" spans="6:34" x14ac:dyDescent="0.25">
      <c r="F2525" s="67">
        <f t="shared" si="39"/>
        <v>2519</v>
      </c>
      <c r="G2525" s="64"/>
      <c r="H2525" s="65"/>
      <c r="I2525" s="65"/>
      <c r="J2525" s="65"/>
      <c r="K2525" s="69"/>
      <c r="L2525" s="69"/>
      <c r="M2525" s="69"/>
      <c r="N2525" s="69"/>
      <c r="O2525" s="61"/>
      <c r="P2525" s="126">
        <v>2</v>
      </c>
      <c r="Q2525" s="62"/>
      <c r="R2525" s="63"/>
      <c r="S2525" s="68"/>
      <c r="T2525" s="68"/>
      <c r="U2525" s="69"/>
      <c r="V2525" s="61"/>
      <c r="W2525" s="62"/>
      <c r="X2525" s="62"/>
      <c r="Y2525" s="63"/>
      <c r="Z2525" s="68"/>
      <c r="AA2525" s="62"/>
      <c r="AB2525" s="62"/>
      <c r="AC2525" s="63"/>
      <c r="AD2525" s="68"/>
      <c r="AE2525" s="68"/>
      <c r="AF2525" s="68"/>
      <c r="AG2525" s="69"/>
      <c r="AH2525" s="61"/>
    </row>
    <row r="2526" spans="6:34" x14ac:dyDescent="0.25">
      <c r="F2526" s="67">
        <f t="shared" si="39"/>
        <v>2520</v>
      </c>
      <c r="G2526" s="64"/>
      <c r="H2526" s="65"/>
      <c r="I2526" s="65"/>
      <c r="J2526" s="65"/>
      <c r="K2526" s="69"/>
      <c r="L2526" s="69"/>
      <c r="M2526" s="69"/>
      <c r="N2526" s="69"/>
      <c r="O2526" s="61"/>
      <c r="P2526" s="126">
        <v>2</v>
      </c>
      <c r="Q2526" s="62"/>
      <c r="R2526" s="63"/>
      <c r="S2526" s="68"/>
      <c r="T2526" s="68"/>
      <c r="U2526" s="69"/>
      <c r="V2526" s="61"/>
      <c r="W2526" s="62"/>
      <c r="X2526" s="62"/>
      <c r="Y2526" s="63"/>
      <c r="Z2526" s="68"/>
      <c r="AA2526" s="62"/>
      <c r="AB2526" s="62"/>
      <c r="AC2526" s="63"/>
      <c r="AD2526" s="68"/>
      <c r="AE2526" s="68"/>
      <c r="AF2526" s="68"/>
      <c r="AG2526" s="69"/>
      <c r="AH2526" s="61"/>
    </row>
    <row r="2527" spans="6:34" x14ac:dyDescent="0.25">
      <c r="F2527" s="67">
        <f t="shared" si="39"/>
        <v>2521</v>
      </c>
      <c r="G2527" s="64"/>
      <c r="H2527" s="65"/>
      <c r="I2527" s="65"/>
      <c r="J2527" s="65"/>
      <c r="K2527" s="69"/>
      <c r="L2527" s="69"/>
      <c r="M2527" s="69"/>
      <c r="N2527" s="69"/>
      <c r="O2527" s="61"/>
      <c r="P2527" s="126">
        <v>2</v>
      </c>
      <c r="Q2527" s="62"/>
      <c r="R2527" s="63"/>
      <c r="S2527" s="68"/>
      <c r="T2527" s="68"/>
      <c r="U2527" s="69"/>
      <c r="V2527" s="61"/>
      <c r="W2527" s="62"/>
      <c r="X2527" s="62"/>
      <c r="Y2527" s="63"/>
      <c r="Z2527" s="68"/>
      <c r="AA2527" s="62"/>
      <c r="AB2527" s="62"/>
      <c r="AC2527" s="63"/>
      <c r="AD2527" s="68"/>
      <c r="AE2527" s="68"/>
      <c r="AF2527" s="68"/>
      <c r="AG2527" s="69"/>
      <c r="AH2527" s="61"/>
    </row>
    <row r="2528" spans="6:34" x14ac:dyDescent="0.25">
      <c r="F2528" s="67">
        <f t="shared" si="39"/>
        <v>2522</v>
      </c>
      <c r="G2528" s="64"/>
      <c r="H2528" s="65"/>
      <c r="I2528" s="65"/>
      <c r="J2528" s="65"/>
      <c r="K2528" s="69"/>
      <c r="L2528" s="69"/>
      <c r="M2528" s="69"/>
      <c r="N2528" s="69"/>
      <c r="O2528" s="61"/>
      <c r="P2528" s="126">
        <v>1</v>
      </c>
      <c r="Q2528" s="62"/>
      <c r="R2528" s="63"/>
      <c r="S2528" s="68"/>
      <c r="T2528" s="68"/>
      <c r="U2528" s="69"/>
      <c r="V2528" s="61"/>
      <c r="W2528" s="62"/>
      <c r="X2528" s="62"/>
      <c r="Y2528" s="63"/>
      <c r="Z2528" s="68"/>
      <c r="AA2528" s="62"/>
      <c r="AB2528" s="62"/>
      <c r="AC2528" s="63"/>
      <c r="AD2528" s="68"/>
      <c r="AE2528" s="68"/>
      <c r="AF2528" s="68"/>
      <c r="AG2528" s="69"/>
      <c r="AH2528" s="61"/>
    </row>
    <row r="2529" spans="6:34" x14ac:dyDescent="0.25">
      <c r="F2529" s="67">
        <f t="shared" si="39"/>
        <v>2523</v>
      </c>
      <c r="G2529" s="64"/>
      <c r="H2529" s="65"/>
      <c r="I2529" s="65"/>
      <c r="J2529" s="65"/>
      <c r="K2529" s="69"/>
      <c r="L2529" s="69"/>
      <c r="M2529" s="69"/>
      <c r="N2529" s="69"/>
      <c r="O2529" s="61"/>
      <c r="P2529" s="126">
        <v>1</v>
      </c>
      <c r="Q2529" s="62"/>
      <c r="R2529" s="63"/>
      <c r="S2529" s="68"/>
      <c r="T2529" s="68"/>
      <c r="U2529" s="69"/>
      <c r="V2529" s="61"/>
      <c r="W2529" s="62"/>
      <c r="X2529" s="62"/>
      <c r="Y2529" s="63"/>
      <c r="Z2529" s="68"/>
      <c r="AA2529" s="62"/>
      <c r="AB2529" s="62"/>
      <c r="AC2529" s="63"/>
      <c r="AD2529" s="68"/>
      <c r="AE2529" s="68"/>
      <c r="AF2529" s="68"/>
      <c r="AG2529" s="69"/>
      <c r="AH2529" s="61"/>
    </row>
    <row r="2530" spans="6:34" x14ac:dyDescent="0.25">
      <c r="F2530" s="67">
        <f t="shared" si="39"/>
        <v>2524</v>
      </c>
      <c r="G2530" s="64"/>
      <c r="H2530" s="65"/>
      <c r="I2530" s="65"/>
      <c r="J2530" s="65"/>
      <c r="K2530" s="69"/>
      <c r="L2530" s="69"/>
      <c r="M2530" s="69"/>
      <c r="N2530" s="69"/>
      <c r="O2530" s="61"/>
      <c r="P2530" s="126">
        <v>1</v>
      </c>
      <c r="Q2530" s="62"/>
      <c r="R2530" s="63"/>
      <c r="S2530" s="68"/>
      <c r="T2530" s="68"/>
      <c r="U2530" s="69"/>
      <c r="V2530" s="61"/>
      <c r="W2530" s="62"/>
      <c r="X2530" s="62"/>
      <c r="Y2530" s="63"/>
      <c r="Z2530" s="68"/>
      <c r="AA2530" s="62"/>
      <c r="AB2530" s="62"/>
      <c r="AC2530" s="63"/>
      <c r="AD2530" s="68"/>
      <c r="AE2530" s="68"/>
      <c r="AF2530" s="68"/>
      <c r="AG2530" s="69"/>
      <c r="AH2530" s="61"/>
    </row>
    <row r="2531" spans="6:34" x14ac:dyDescent="0.25">
      <c r="F2531" s="67">
        <f t="shared" ref="F2531:F2594" si="40">F2530+1</f>
        <v>2525</v>
      </c>
      <c r="G2531" s="64"/>
      <c r="H2531" s="65"/>
      <c r="I2531" s="65"/>
      <c r="J2531" s="65"/>
      <c r="K2531" s="69"/>
      <c r="L2531" s="69"/>
      <c r="M2531" s="69"/>
      <c r="N2531" s="69"/>
      <c r="O2531" s="61"/>
      <c r="P2531" s="126">
        <v>1</v>
      </c>
      <c r="Q2531" s="62"/>
      <c r="R2531" s="63"/>
      <c r="S2531" s="68"/>
      <c r="T2531" s="68"/>
      <c r="U2531" s="69"/>
      <c r="V2531" s="61"/>
      <c r="W2531" s="62"/>
      <c r="X2531" s="62"/>
      <c r="Y2531" s="63"/>
      <c r="Z2531" s="68"/>
      <c r="AA2531" s="62"/>
      <c r="AB2531" s="62"/>
      <c r="AC2531" s="63"/>
      <c r="AD2531" s="68"/>
      <c r="AE2531" s="68"/>
      <c r="AF2531" s="68"/>
      <c r="AG2531" s="69"/>
      <c r="AH2531" s="61"/>
    </row>
    <row r="2532" spans="6:34" x14ac:dyDescent="0.25">
      <c r="F2532" s="67">
        <f t="shared" si="40"/>
        <v>2526</v>
      </c>
      <c r="G2532" s="64"/>
      <c r="H2532" s="65"/>
      <c r="I2532" s="65"/>
      <c r="J2532" s="65"/>
      <c r="K2532" s="69"/>
      <c r="L2532" s="69"/>
      <c r="M2532" s="69"/>
      <c r="N2532" s="69"/>
      <c r="O2532" s="61"/>
      <c r="P2532" s="126">
        <v>1</v>
      </c>
      <c r="Q2532" s="62"/>
      <c r="R2532" s="63"/>
      <c r="S2532" s="68"/>
      <c r="T2532" s="68"/>
      <c r="U2532" s="69"/>
      <c r="V2532" s="61"/>
      <c r="W2532" s="62"/>
      <c r="X2532" s="62"/>
      <c r="Y2532" s="63"/>
      <c r="Z2532" s="68"/>
      <c r="AA2532" s="62"/>
      <c r="AB2532" s="62"/>
      <c r="AC2532" s="63"/>
      <c r="AD2532" s="68"/>
      <c r="AE2532" s="68"/>
      <c r="AF2532" s="68"/>
      <c r="AG2532" s="69"/>
      <c r="AH2532" s="61"/>
    </row>
    <row r="2533" spans="6:34" x14ac:dyDescent="0.25">
      <c r="F2533" s="67">
        <f t="shared" si="40"/>
        <v>2527</v>
      </c>
      <c r="G2533" s="64"/>
      <c r="H2533" s="65"/>
      <c r="I2533" s="65"/>
      <c r="J2533" s="65"/>
      <c r="K2533" s="69"/>
      <c r="L2533" s="69"/>
      <c r="M2533" s="69"/>
      <c r="N2533" s="69"/>
      <c r="O2533" s="61"/>
      <c r="P2533" s="126">
        <v>1</v>
      </c>
      <c r="Q2533" s="62"/>
      <c r="R2533" s="63"/>
      <c r="S2533" s="68"/>
      <c r="T2533" s="68"/>
      <c r="U2533" s="69"/>
      <c r="V2533" s="61"/>
      <c r="W2533" s="62"/>
      <c r="X2533" s="62"/>
      <c r="Y2533" s="63"/>
      <c r="Z2533" s="68"/>
      <c r="AA2533" s="62"/>
      <c r="AB2533" s="62"/>
      <c r="AC2533" s="63"/>
      <c r="AD2533" s="68"/>
      <c r="AE2533" s="68"/>
      <c r="AF2533" s="68"/>
      <c r="AG2533" s="69"/>
      <c r="AH2533" s="61"/>
    </row>
    <row r="2534" spans="6:34" x14ac:dyDescent="0.25">
      <c r="F2534" s="67">
        <f t="shared" si="40"/>
        <v>2528</v>
      </c>
      <c r="G2534" s="64"/>
      <c r="H2534" s="65"/>
      <c r="I2534" s="65"/>
      <c r="J2534" s="65"/>
      <c r="K2534" s="69"/>
      <c r="L2534" s="69"/>
      <c r="M2534" s="69"/>
      <c r="N2534" s="69"/>
      <c r="O2534" s="61"/>
      <c r="P2534" s="126">
        <v>1</v>
      </c>
      <c r="Q2534" s="62"/>
      <c r="R2534" s="63"/>
      <c r="S2534" s="68"/>
      <c r="T2534" s="68"/>
      <c r="U2534" s="69"/>
      <c r="V2534" s="61"/>
      <c r="W2534" s="62"/>
      <c r="X2534" s="62"/>
      <c r="Y2534" s="63"/>
      <c r="Z2534" s="68"/>
      <c r="AA2534" s="62"/>
      <c r="AB2534" s="62"/>
      <c r="AC2534" s="63"/>
      <c r="AD2534" s="68"/>
      <c r="AE2534" s="68"/>
      <c r="AF2534" s="68"/>
      <c r="AG2534" s="69"/>
      <c r="AH2534" s="61"/>
    </row>
    <row r="2535" spans="6:34" x14ac:dyDescent="0.25">
      <c r="F2535" s="67">
        <f t="shared" si="40"/>
        <v>2529</v>
      </c>
      <c r="G2535" s="64"/>
      <c r="H2535" s="65"/>
      <c r="I2535" s="65"/>
      <c r="J2535" s="65"/>
      <c r="K2535" s="69"/>
      <c r="L2535" s="69"/>
      <c r="M2535" s="69"/>
      <c r="N2535" s="69"/>
      <c r="O2535" s="61"/>
      <c r="P2535" s="126">
        <v>1</v>
      </c>
      <c r="Q2535" s="62"/>
      <c r="R2535" s="63"/>
      <c r="S2535" s="68"/>
      <c r="T2535" s="68"/>
      <c r="U2535" s="69"/>
      <c r="V2535" s="61"/>
      <c r="W2535" s="62"/>
      <c r="X2535" s="62"/>
      <c r="Y2535" s="63"/>
      <c r="Z2535" s="68"/>
      <c r="AA2535" s="62"/>
      <c r="AB2535" s="62"/>
      <c r="AC2535" s="63"/>
      <c r="AD2535" s="68"/>
      <c r="AE2535" s="68"/>
      <c r="AF2535" s="68"/>
      <c r="AG2535" s="69"/>
      <c r="AH2535" s="61"/>
    </row>
    <row r="2536" spans="6:34" x14ac:dyDescent="0.25">
      <c r="F2536" s="67">
        <f t="shared" si="40"/>
        <v>2530</v>
      </c>
      <c r="G2536" s="64"/>
      <c r="H2536" s="65"/>
      <c r="I2536" s="65"/>
      <c r="J2536" s="65"/>
      <c r="K2536" s="69"/>
      <c r="L2536" s="69"/>
      <c r="M2536" s="69"/>
      <c r="N2536" s="69"/>
      <c r="O2536" s="61"/>
      <c r="P2536" s="126">
        <v>1</v>
      </c>
      <c r="Q2536" s="62"/>
      <c r="R2536" s="63"/>
      <c r="S2536" s="68"/>
      <c r="T2536" s="68"/>
      <c r="U2536" s="69"/>
      <c r="V2536" s="61"/>
      <c r="W2536" s="62"/>
      <c r="X2536" s="62"/>
      <c r="Y2536" s="63"/>
      <c r="Z2536" s="68"/>
      <c r="AA2536" s="62"/>
      <c r="AB2536" s="62"/>
      <c r="AC2536" s="63"/>
      <c r="AD2536" s="68"/>
      <c r="AE2536" s="68"/>
      <c r="AF2536" s="68"/>
      <c r="AG2536" s="69"/>
      <c r="AH2536" s="61"/>
    </row>
    <row r="2537" spans="6:34" x14ac:dyDescent="0.25">
      <c r="F2537" s="67">
        <f t="shared" si="40"/>
        <v>2531</v>
      </c>
      <c r="G2537" s="64"/>
      <c r="H2537" s="65"/>
      <c r="I2537" s="65"/>
      <c r="J2537" s="65"/>
      <c r="K2537" s="69"/>
      <c r="L2537" s="69"/>
      <c r="M2537" s="69"/>
      <c r="N2537" s="69"/>
      <c r="O2537" s="61"/>
      <c r="P2537" s="126">
        <v>1</v>
      </c>
      <c r="Q2537" s="62"/>
      <c r="R2537" s="63"/>
      <c r="S2537" s="68"/>
      <c r="T2537" s="68"/>
      <c r="U2537" s="69"/>
      <c r="V2537" s="61"/>
      <c r="W2537" s="62"/>
      <c r="X2537" s="62"/>
      <c r="Y2537" s="63"/>
      <c r="Z2537" s="68"/>
      <c r="AA2537" s="62"/>
      <c r="AB2537" s="62"/>
      <c r="AC2537" s="63"/>
      <c r="AD2537" s="68"/>
      <c r="AE2537" s="68"/>
      <c r="AF2537" s="68"/>
      <c r="AG2537" s="69"/>
      <c r="AH2537" s="61"/>
    </row>
    <row r="2538" spans="6:34" x14ac:dyDescent="0.25">
      <c r="F2538" s="67">
        <f t="shared" si="40"/>
        <v>2532</v>
      </c>
      <c r="G2538" s="64"/>
      <c r="H2538" s="65"/>
      <c r="I2538" s="65"/>
      <c r="J2538" s="65"/>
      <c r="K2538" s="69"/>
      <c r="L2538" s="69"/>
      <c r="M2538" s="69"/>
      <c r="N2538" s="69"/>
      <c r="O2538" s="61"/>
      <c r="P2538" s="126">
        <v>1</v>
      </c>
      <c r="Q2538" s="62"/>
      <c r="R2538" s="63"/>
      <c r="S2538" s="68"/>
      <c r="T2538" s="68"/>
      <c r="U2538" s="69"/>
      <c r="V2538" s="61"/>
      <c r="W2538" s="62"/>
      <c r="X2538" s="62"/>
      <c r="Y2538" s="63"/>
      <c r="Z2538" s="68"/>
      <c r="AA2538" s="62"/>
      <c r="AB2538" s="62"/>
      <c r="AC2538" s="63"/>
      <c r="AD2538" s="68"/>
      <c r="AE2538" s="68"/>
      <c r="AF2538" s="68"/>
      <c r="AG2538" s="69"/>
      <c r="AH2538" s="61"/>
    </row>
    <row r="2539" spans="6:34" x14ac:dyDescent="0.25">
      <c r="F2539" s="67">
        <f t="shared" si="40"/>
        <v>2533</v>
      </c>
      <c r="G2539" s="64"/>
      <c r="H2539" s="65"/>
      <c r="I2539" s="65"/>
      <c r="J2539" s="65"/>
      <c r="K2539" s="69"/>
      <c r="L2539" s="69"/>
      <c r="M2539" s="69"/>
      <c r="N2539" s="69"/>
      <c r="O2539" s="61"/>
      <c r="P2539" s="126">
        <v>1</v>
      </c>
      <c r="Q2539" s="62"/>
      <c r="R2539" s="63"/>
      <c r="S2539" s="68"/>
      <c r="T2539" s="68"/>
      <c r="U2539" s="69"/>
      <c r="V2539" s="61"/>
      <c r="W2539" s="62"/>
      <c r="X2539" s="62"/>
      <c r="Y2539" s="63"/>
      <c r="Z2539" s="68"/>
      <c r="AA2539" s="62"/>
      <c r="AB2539" s="62"/>
      <c r="AC2539" s="63"/>
      <c r="AD2539" s="68"/>
      <c r="AE2539" s="68"/>
      <c r="AF2539" s="68"/>
      <c r="AG2539" s="69"/>
      <c r="AH2539" s="61"/>
    </row>
    <row r="2540" spans="6:34" x14ac:dyDescent="0.25">
      <c r="F2540" s="67">
        <f t="shared" si="40"/>
        <v>2534</v>
      </c>
      <c r="G2540" s="64"/>
      <c r="H2540" s="65"/>
      <c r="I2540" s="65"/>
      <c r="J2540" s="65"/>
      <c r="K2540" s="69"/>
      <c r="L2540" s="69"/>
      <c r="M2540" s="69"/>
      <c r="N2540" s="69"/>
      <c r="O2540" s="61"/>
      <c r="P2540" s="126">
        <v>1</v>
      </c>
      <c r="Q2540" s="62"/>
      <c r="R2540" s="63"/>
      <c r="S2540" s="68"/>
      <c r="T2540" s="68"/>
      <c r="U2540" s="69"/>
      <c r="V2540" s="61"/>
      <c r="W2540" s="62"/>
      <c r="X2540" s="62"/>
      <c r="Y2540" s="63"/>
      <c r="Z2540" s="68"/>
      <c r="AA2540" s="62"/>
      <c r="AB2540" s="62"/>
      <c r="AC2540" s="63"/>
      <c r="AD2540" s="68"/>
      <c r="AE2540" s="68"/>
      <c r="AF2540" s="68"/>
      <c r="AG2540" s="69"/>
      <c r="AH2540" s="61"/>
    </row>
    <row r="2541" spans="6:34" x14ac:dyDescent="0.25">
      <c r="F2541" s="67">
        <f t="shared" si="40"/>
        <v>2535</v>
      </c>
      <c r="G2541" s="64"/>
      <c r="H2541" s="65"/>
      <c r="I2541" s="65"/>
      <c r="J2541" s="65"/>
      <c r="K2541" s="69"/>
      <c r="L2541" s="69"/>
      <c r="M2541" s="69"/>
      <c r="N2541" s="69"/>
      <c r="O2541" s="61"/>
      <c r="P2541" s="126">
        <v>1</v>
      </c>
      <c r="Q2541" s="62"/>
      <c r="R2541" s="63"/>
      <c r="S2541" s="68"/>
      <c r="T2541" s="68"/>
      <c r="U2541" s="69"/>
      <c r="V2541" s="61"/>
      <c r="W2541" s="62"/>
      <c r="X2541" s="62"/>
      <c r="Y2541" s="63"/>
      <c r="Z2541" s="68"/>
      <c r="AA2541" s="62"/>
      <c r="AB2541" s="62"/>
      <c r="AC2541" s="63"/>
      <c r="AD2541" s="68"/>
      <c r="AE2541" s="68"/>
      <c r="AF2541" s="68"/>
      <c r="AG2541" s="69"/>
      <c r="AH2541" s="61"/>
    </row>
    <row r="2542" spans="6:34" x14ac:dyDescent="0.25">
      <c r="F2542" s="67">
        <f t="shared" si="40"/>
        <v>2536</v>
      </c>
      <c r="G2542" s="64"/>
      <c r="H2542" s="65"/>
      <c r="I2542" s="65"/>
      <c r="J2542" s="65"/>
      <c r="K2542" s="69"/>
      <c r="L2542" s="69"/>
      <c r="M2542" s="69"/>
      <c r="N2542" s="69"/>
      <c r="O2542" s="61"/>
      <c r="P2542" s="126">
        <v>1</v>
      </c>
      <c r="Q2542" s="62"/>
      <c r="R2542" s="63"/>
      <c r="S2542" s="68"/>
      <c r="T2542" s="68"/>
      <c r="U2542" s="69"/>
      <c r="V2542" s="61"/>
      <c r="W2542" s="62"/>
      <c r="X2542" s="62"/>
      <c r="Y2542" s="63"/>
      <c r="Z2542" s="68"/>
      <c r="AA2542" s="62"/>
      <c r="AB2542" s="62"/>
      <c r="AC2542" s="63"/>
      <c r="AD2542" s="68"/>
      <c r="AE2542" s="68"/>
      <c r="AF2542" s="68"/>
      <c r="AG2542" s="69"/>
      <c r="AH2542" s="61"/>
    </row>
    <row r="2543" spans="6:34" x14ac:dyDescent="0.25">
      <c r="F2543" s="67">
        <f t="shared" si="40"/>
        <v>2537</v>
      </c>
      <c r="G2543" s="64"/>
      <c r="H2543" s="65"/>
      <c r="I2543" s="65"/>
      <c r="J2543" s="65"/>
      <c r="K2543" s="69"/>
      <c r="L2543" s="69"/>
      <c r="M2543" s="69"/>
      <c r="N2543" s="69"/>
      <c r="O2543" s="61"/>
      <c r="P2543" s="126">
        <v>1</v>
      </c>
      <c r="Q2543" s="62"/>
      <c r="R2543" s="63"/>
      <c r="S2543" s="68"/>
      <c r="T2543" s="68"/>
      <c r="U2543" s="69"/>
      <c r="V2543" s="61"/>
      <c r="W2543" s="62"/>
      <c r="X2543" s="62"/>
      <c r="Y2543" s="63"/>
      <c r="Z2543" s="68"/>
      <c r="AA2543" s="62"/>
      <c r="AB2543" s="62"/>
      <c r="AC2543" s="63"/>
      <c r="AD2543" s="68"/>
      <c r="AE2543" s="68"/>
      <c r="AF2543" s="68"/>
      <c r="AG2543" s="69"/>
      <c r="AH2543" s="61"/>
    </row>
    <row r="2544" spans="6:34" x14ac:dyDescent="0.25">
      <c r="F2544" s="67">
        <f t="shared" si="40"/>
        <v>2538</v>
      </c>
      <c r="G2544" s="64"/>
      <c r="H2544" s="65"/>
      <c r="I2544" s="65"/>
      <c r="J2544" s="65"/>
      <c r="K2544" s="69"/>
      <c r="L2544" s="69"/>
      <c r="M2544" s="69"/>
      <c r="N2544" s="69"/>
      <c r="O2544" s="61"/>
      <c r="P2544" s="126">
        <v>1</v>
      </c>
      <c r="Q2544" s="62"/>
      <c r="R2544" s="63"/>
      <c r="S2544" s="68"/>
      <c r="T2544" s="68"/>
      <c r="U2544" s="69"/>
      <c r="V2544" s="61"/>
      <c r="W2544" s="62"/>
      <c r="X2544" s="62"/>
      <c r="Y2544" s="63"/>
      <c r="Z2544" s="68"/>
      <c r="AA2544" s="62"/>
      <c r="AB2544" s="62"/>
      <c r="AC2544" s="63"/>
      <c r="AD2544" s="68"/>
      <c r="AE2544" s="68"/>
      <c r="AF2544" s="68"/>
      <c r="AG2544" s="69"/>
      <c r="AH2544" s="61"/>
    </row>
    <row r="2545" spans="6:34" x14ac:dyDescent="0.25">
      <c r="F2545" s="67">
        <f t="shared" si="40"/>
        <v>2539</v>
      </c>
      <c r="G2545" s="64"/>
      <c r="H2545" s="65"/>
      <c r="I2545" s="65"/>
      <c r="J2545" s="65"/>
      <c r="K2545" s="69"/>
      <c r="L2545" s="69"/>
      <c r="M2545" s="69"/>
      <c r="N2545" s="69"/>
      <c r="O2545" s="61"/>
      <c r="P2545" s="126">
        <v>1</v>
      </c>
      <c r="Q2545" s="62"/>
      <c r="R2545" s="63"/>
      <c r="S2545" s="68"/>
      <c r="T2545" s="68"/>
      <c r="U2545" s="69"/>
      <c r="V2545" s="61"/>
      <c r="W2545" s="62"/>
      <c r="X2545" s="62"/>
      <c r="Y2545" s="63"/>
      <c r="Z2545" s="68"/>
      <c r="AA2545" s="62"/>
      <c r="AB2545" s="62"/>
      <c r="AC2545" s="63"/>
      <c r="AD2545" s="68"/>
      <c r="AE2545" s="68"/>
      <c r="AF2545" s="68"/>
      <c r="AG2545" s="69"/>
      <c r="AH2545" s="61"/>
    </row>
    <row r="2546" spans="6:34" x14ac:dyDescent="0.25">
      <c r="F2546" s="67">
        <f t="shared" si="40"/>
        <v>2540</v>
      </c>
      <c r="G2546" s="64"/>
      <c r="H2546" s="65"/>
      <c r="I2546" s="65"/>
      <c r="J2546" s="65"/>
      <c r="K2546" s="69"/>
      <c r="L2546" s="69"/>
      <c r="M2546" s="69"/>
      <c r="N2546" s="69"/>
      <c r="O2546" s="61"/>
      <c r="P2546" s="126">
        <v>1</v>
      </c>
      <c r="Q2546" s="62"/>
      <c r="R2546" s="63"/>
      <c r="S2546" s="68"/>
      <c r="T2546" s="68"/>
      <c r="U2546" s="69"/>
      <c r="V2546" s="61"/>
      <c r="W2546" s="62"/>
      <c r="X2546" s="62"/>
      <c r="Y2546" s="63"/>
      <c r="Z2546" s="68"/>
      <c r="AA2546" s="62"/>
      <c r="AB2546" s="62"/>
      <c r="AC2546" s="63"/>
      <c r="AD2546" s="68"/>
      <c r="AE2546" s="68"/>
      <c r="AF2546" s="68"/>
      <c r="AG2546" s="69"/>
      <c r="AH2546" s="61"/>
    </row>
    <row r="2547" spans="6:34" x14ac:dyDescent="0.25">
      <c r="F2547" s="67">
        <f t="shared" si="40"/>
        <v>2541</v>
      </c>
      <c r="G2547" s="64"/>
      <c r="H2547" s="65"/>
      <c r="I2547" s="65"/>
      <c r="J2547" s="65"/>
      <c r="K2547" s="69"/>
      <c r="L2547" s="69"/>
      <c r="M2547" s="69"/>
      <c r="N2547" s="69"/>
      <c r="O2547" s="61"/>
      <c r="P2547" s="126">
        <v>1</v>
      </c>
      <c r="Q2547" s="62"/>
      <c r="R2547" s="63"/>
      <c r="S2547" s="68"/>
      <c r="T2547" s="68"/>
      <c r="U2547" s="69"/>
      <c r="V2547" s="61"/>
      <c r="W2547" s="62"/>
      <c r="X2547" s="62"/>
      <c r="Y2547" s="63"/>
      <c r="Z2547" s="68"/>
      <c r="AA2547" s="62"/>
      <c r="AB2547" s="62"/>
      <c r="AC2547" s="63"/>
      <c r="AD2547" s="68"/>
      <c r="AE2547" s="68"/>
      <c r="AF2547" s="68"/>
      <c r="AG2547" s="69"/>
      <c r="AH2547" s="61"/>
    </row>
    <row r="2548" spans="6:34" x14ac:dyDescent="0.25">
      <c r="F2548" s="67">
        <f t="shared" si="40"/>
        <v>2542</v>
      </c>
      <c r="G2548" s="64"/>
      <c r="H2548" s="65"/>
      <c r="I2548" s="65"/>
      <c r="J2548" s="65"/>
      <c r="K2548" s="69"/>
      <c r="L2548" s="69"/>
      <c r="M2548" s="69"/>
      <c r="N2548" s="69"/>
      <c r="O2548" s="61"/>
      <c r="P2548" s="126">
        <v>1</v>
      </c>
      <c r="Q2548" s="62"/>
      <c r="R2548" s="63"/>
      <c r="S2548" s="68"/>
      <c r="T2548" s="68"/>
      <c r="U2548" s="69"/>
      <c r="V2548" s="61"/>
      <c r="W2548" s="62"/>
      <c r="X2548" s="62"/>
      <c r="Y2548" s="63"/>
      <c r="Z2548" s="68"/>
      <c r="AA2548" s="62"/>
      <c r="AB2548" s="62"/>
      <c r="AC2548" s="63"/>
      <c r="AD2548" s="68"/>
      <c r="AE2548" s="68"/>
      <c r="AF2548" s="68"/>
      <c r="AG2548" s="69"/>
      <c r="AH2548" s="61"/>
    </row>
    <row r="2549" spans="6:34" x14ac:dyDescent="0.25">
      <c r="F2549" s="67">
        <f t="shared" si="40"/>
        <v>2543</v>
      </c>
      <c r="G2549" s="64"/>
      <c r="H2549" s="65"/>
      <c r="I2549" s="65"/>
      <c r="J2549" s="65"/>
      <c r="K2549" s="69"/>
      <c r="L2549" s="69"/>
      <c r="M2549" s="69"/>
      <c r="N2549" s="69"/>
      <c r="O2549" s="61"/>
      <c r="P2549" s="126">
        <v>1</v>
      </c>
      <c r="Q2549" s="62"/>
      <c r="R2549" s="63"/>
      <c r="S2549" s="68"/>
      <c r="T2549" s="68"/>
      <c r="U2549" s="69"/>
      <c r="V2549" s="61"/>
      <c r="W2549" s="62"/>
      <c r="X2549" s="62"/>
      <c r="Y2549" s="63"/>
      <c r="Z2549" s="68"/>
      <c r="AA2549" s="62"/>
      <c r="AB2549" s="62"/>
      <c r="AC2549" s="63"/>
      <c r="AD2549" s="68"/>
      <c r="AE2549" s="68"/>
      <c r="AF2549" s="68"/>
      <c r="AG2549" s="69"/>
      <c r="AH2549" s="61"/>
    </row>
    <row r="2550" spans="6:34" x14ac:dyDescent="0.25">
      <c r="F2550" s="67">
        <f t="shared" si="40"/>
        <v>2544</v>
      </c>
      <c r="G2550" s="64"/>
      <c r="H2550" s="65"/>
      <c r="I2550" s="65"/>
      <c r="J2550" s="65"/>
      <c r="K2550" s="69"/>
      <c r="L2550" s="69"/>
      <c r="M2550" s="69"/>
      <c r="N2550" s="69"/>
      <c r="O2550" s="61"/>
      <c r="P2550" s="126">
        <v>1</v>
      </c>
      <c r="Q2550" s="62"/>
      <c r="R2550" s="63"/>
      <c r="S2550" s="68"/>
      <c r="T2550" s="68"/>
      <c r="U2550" s="69"/>
      <c r="V2550" s="61"/>
      <c r="W2550" s="62"/>
      <c r="X2550" s="62"/>
      <c r="Y2550" s="63"/>
      <c r="Z2550" s="68"/>
      <c r="AA2550" s="62"/>
      <c r="AB2550" s="62"/>
      <c r="AC2550" s="63"/>
      <c r="AD2550" s="68"/>
      <c r="AE2550" s="68"/>
      <c r="AF2550" s="68"/>
      <c r="AG2550" s="69"/>
      <c r="AH2550" s="61"/>
    </row>
    <row r="2551" spans="6:34" x14ac:dyDescent="0.25">
      <c r="F2551" s="67">
        <f t="shared" si="40"/>
        <v>2545</v>
      </c>
      <c r="G2551" s="64"/>
      <c r="H2551" s="65"/>
      <c r="I2551" s="65"/>
      <c r="J2551" s="65"/>
      <c r="K2551" s="69"/>
      <c r="L2551" s="69"/>
      <c r="M2551" s="69"/>
      <c r="N2551" s="69"/>
      <c r="O2551" s="61"/>
      <c r="P2551" s="126">
        <v>1</v>
      </c>
      <c r="Q2551" s="62"/>
      <c r="R2551" s="63"/>
      <c r="S2551" s="68"/>
      <c r="T2551" s="68"/>
      <c r="U2551" s="69"/>
      <c r="V2551" s="61"/>
      <c r="W2551" s="62"/>
      <c r="X2551" s="62"/>
      <c r="Y2551" s="63"/>
      <c r="Z2551" s="68"/>
      <c r="AA2551" s="62"/>
      <c r="AB2551" s="62"/>
      <c r="AC2551" s="63"/>
      <c r="AD2551" s="68"/>
      <c r="AE2551" s="68"/>
      <c r="AF2551" s="68"/>
      <c r="AG2551" s="69"/>
      <c r="AH2551" s="61"/>
    </row>
    <row r="2552" spans="6:34" x14ac:dyDescent="0.25">
      <c r="F2552" s="67">
        <f t="shared" si="40"/>
        <v>2546</v>
      </c>
      <c r="G2552" s="64"/>
      <c r="H2552" s="65"/>
      <c r="I2552" s="65"/>
      <c r="J2552" s="65"/>
      <c r="K2552" s="69"/>
      <c r="L2552" s="69"/>
      <c r="M2552" s="69"/>
      <c r="N2552" s="69"/>
      <c r="O2552" s="61"/>
      <c r="P2552" s="126">
        <v>1</v>
      </c>
      <c r="Q2552" s="62"/>
      <c r="R2552" s="63"/>
      <c r="S2552" s="68"/>
      <c r="T2552" s="68"/>
      <c r="U2552" s="69"/>
      <c r="V2552" s="61"/>
      <c r="W2552" s="62"/>
      <c r="X2552" s="62"/>
      <c r="Y2552" s="63"/>
      <c r="Z2552" s="68"/>
      <c r="AA2552" s="62"/>
      <c r="AB2552" s="62"/>
      <c r="AC2552" s="63"/>
      <c r="AD2552" s="68"/>
      <c r="AE2552" s="68"/>
      <c r="AF2552" s="68"/>
      <c r="AG2552" s="69"/>
      <c r="AH2552" s="61"/>
    </row>
    <row r="2553" spans="6:34" x14ac:dyDescent="0.25">
      <c r="F2553" s="67">
        <f t="shared" si="40"/>
        <v>2547</v>
      </c>
      <c r="G2553" s="64"/>
      <c r="H2553" s="65"/>
      <c r="I2553" s="65"/>
      <c r="J2553" s="65"/>
      <c r="K2553" s="69"/>
      <c r="L2553" s="69"/>
      <c r="M2553" s="69"/>
      <c r="N2553" s="69"/>
      <c r="O2553" s="61"/>
      <c r="P2553" s="126">
        <v>1</v>
      </c>
      <c r="Q2553" s="62"/>
      <c r="R2553" s="63"/>
      <c r="S2553" s="68"/>
      <c r="T2553" s="68"/>
      <c r="U2553" s="69"/>
      <c r="V2553" s="61"/>
      <c r="W2553" s="62"/>
      <c r="X2553" s="62"/>
      <c r="Y2553" s="63"/>
      <c r="Z2553" s="68"/>
      <c r="AA2553" s="62"/>
      <c r="AB2553" s="62"/>
      <c r="AC2553" s="63"/>
      <c r="AD2553" s="68"/>
      <c r="AE2553" s="68"/>
      <c r="AF2553" s="68"/>
      <c r="AG2553" s="69"/>
      <c r="AH2553" s="61"/>
    </row>
    <row r="2554" spans="6:34" x14ac:dyDescent="0.25">
      <c r="F2554" s="67">
        <f t="shared" si="40"/>
        <v>2548</v>
      </c>
      <c r="G2554" s="64"/>
      <c r="H2554" s="65"/>
      <c r="I2554" s="65"/>
      <c r="J2554" s="65"/>
      <c r="K2554" s="69"/>
      <c r="L2554" s="69"/>
      <c r="M2554" s="69"/>
      <c r="N2554" s="69"/>
      <c r="O2554" s="61"/>
      <c r="P2554" s="126">
        <v>1</v>
      </c>
      <c r="Q2554" s="62"/>
      <c r="R2554" s="63"/>
      <c r="S2554" s="68"/>
      <c r="T2554" s="68"/>
      <c r="U2554" s="69"/>
      <c r="V2554" s="61"/>
      <c r="W2554" s="62"/>
      <c r="X2554" s="62"/>
      <c r="Y2554" s="63"/>
      <c r="Z2554" s="68"/>
      <c r="AA2554" s="62"/>
      <c r="AB2554" s="62"/>
      <c r="AC2554" s="63"/>
      <c r="AD2554" s="68"/>
      <c r="AE2554" s="68"/>
      <c r="AF2554" s="68"/>
      <c r="AG2554" s="69"/>
      <c r="AH2554" s="61"/>
    </row>
    <row r="2555" spans="6:34" x14ac:dyDescent="0.25">
      <c r="F2555" s="67">
        <f t="shared" si="40"/>
        <v>2549</v>
      </c>
      <c r="G2555" s="64"/>
      <c r="H2555" s="65"/>
      <c r="I2555" s="65"/>
      <c r="J2555" s="65"/>
      <c r="K2555" s="69"/>
      <c r="L2555" s="69"/>
      <c r="M2555" s="69"/>
      <c r="N2555" s="69"/>
      <c r="O2555" s="61"/>
      <c r="P2555" s="126">
        <v>1</v>
      </c>
      <c r="Q2555" s="62"/>
      <c r="R2555" s="63"/>
      <c r="S2555" s="68"/>
      <c r="T2555" s="68"/>
      <c r="U2555" s="69"/>
      <c r="V2555" s="61"/>
      <c r="W2555" s="62"/>
      <c r="X2555" s="62"/>
      <c r="Y2555" s="63"/>
      <c r="Z2555" s="68"/>
      <c r="AA2555" s="62"/>
      <c r="AB2555" s="62"/>
      <c r="AC2555" s="63"/>
      <c r="AD2555" s="68"/>
      <c r="AE2555" s="68"/>
      <c r="AF2555" s="68"/>
      <c r="AG2555" s="69"/>
      <c r="AH2555" s="61"/>
    </row>
    <row r="2556" spans="6:34" x14ac:dyDescent="0.25">
      <c r="F2556" s="67">
        <f t="shared" si="40"/>
        <v>2550</v>
      </c>
      <c r="G2556" s="64"/>
      <c r="H2556" s="65"/>
      <c r="I2556" s="65"/>
      <c r="J2556" s="65"/>
      <c r="K2556" s="69"/>
      <c r="L2556" s="69"/>
      <c r="M2556" s="69"/>
      <c r="N2556" s="69"/>
      <c r="O2556" s="61"/>
      <c r="P2556" s="62"/>
      <c r="Q2556" s="62"/>
      <c r="R2556" s="63"/>
      <c r="S2556" s="68"/>
      <c r="T2556" s="68"/>
      <c r="U2556" s="69"/>
      <c r="V2556" s="61"/>
      <c r="W2556" s="62"/>
      <c r="X2556" s="62"/>
      <c r="Y2556" s="63"/>
      <c r="Z2556" s="68"/>
      <c r="AA2556" s="62"/>
      <c r="AB2556" s="62"/>
      <c r="AC2556" s="63"/>
      <c r="AD2556" s="68"/>
      <c r="AE2556" s="68"/>
      <c r="AF2556" s="68"/>
      <c r="AG2556" s="69"/>
      <c r="AH2556" s="61"/>
    </row>
    <row r="2557" spans="6:34" x14ac:dyDescent="0.25">
      <c r="F2557" s="67">
        <f t="shared" si="40"/>
        <v>2551</v>
      </c>
      <c r="G2557" s="64"/>
      <c r="H2557" s="65"/>
      <c r="I2557" s="65"/>
      <c r="J2557" s="65"/>
      <c r="K2557" s="69"/>
      <c r="L2557" s="69"/>
      <c r="M2557" s="69"/>
      <c r="N2557" s="69"/>
      <c r="O2557" s="61"/>
      <c r="P2557" s="62"/>
      <c r="Q2557" s="62"/>
      <c r="R2557" s="63"/>
      <c r="S2557" s="68"/>
      <c r="T2557" s="68"/>
      <c r="U2557" s="69"/>
      <c r="V2557" s="61"/>
      <c r="W2557" s="62"/>
      <c r="X2557" s="62"/>
      <c r="Y2557" s="63"/>
      <c r="Z2557" s="68"/>
      <c r="AA2557" s="62"/>
      <c r="AB2557" s="62"/>
      <c r="AC2557" s="63"/>
      <c r="AD2557" s="68"/>
      <c r="AE2557" s="68"/>
      <c r="AF2557" s="68"/>
      <c r="AG2557" s="69"/>
      <c r="AH2557" s="61"/>
    </row>
    <row r="2558" spans="6:34" x14ac:dyDescent="0.25">
      <c r="F2558" s="67">
        <f t="shared" si="40"/>
        <v>2552</v>
      </c>
      <c r="G2558" s="64"/>
      <c r="H2558" s="65"/>
      <c r="I2558" s="65"/>
      <c r="J2558" s="65"/>
      <c r="K2558" s="69"/>
      <c r="L2558" s="69"/>
      <c r="M2558" s="69"/>
      <c r="N2558" s="69"/>
      <c r="O2558" s="61"/>
      <c r="P2558" s="62"/>
      <c r="Q2558" s="62"/>
      <c r="R2558" s="63"/>
      <c r="S2558" s="68"/>
      <c r="T2558" s="68"/>
      <c r="U2558" s="69"/>
      <c r="V2558" s="61"/>
      <c r="W2558" s="62"/>
      <c r="X2558" s="62"/>
      <c r="Y2558" s="63"/>
      <c r="Z2558" s="68"/>
      <c r="AA2558" s="62"/>
      <c r="AB2558" s="62"/>
      <c r="AC2558" s="63"/>
      <c r="AD2558" s="68"/>
      <c r="AE2558" s="68"/>
      <c r="AF2558" s="68"/>
      <c r="AG2558" s="69"/>
      <c r="AH2558" s="61"/>
    </row>
    <row r="2559" spans="6:34" x14ac:dyDescent="0.25">
      <c r="F2559" s="67">
        <f t="shared" si="40"/>
        <v>2553</v>
      </c>
      <c r="G2559" s="64"/>
      <c r="H2559" s="65"/>
      <c r="I2559" s="65"/>
      <c r="J2559" s="65"/>
      <c r="K2559" s="69"/>
      <c r="L2559" s="69"/>
      <c r="M2559" s="69"/>
      <c r="N2559" s="69"/>
      <c r="O2559" s="61"/>
      <c r="P2559" s="62"/>
      <c r="Q2559" s="62"/>
      <c r="R2559" s="63"/>
      <c r="S2559" s="68"/>
      <c r="T2559" s="68"/>
      <c r="U2559" s="69"/>
      <c r="V2559" s="61"/>
      <c r="W2559" s="62"/>
      <c r="X2559" s="62"/>
      <c r="Y2559" s="63"/>
      <c r="Z2559" s="68"/>
      <c r="AA2559" s="62"/>
      <c r="AB2559" s="62"/>
      <c r="AC2559" s="63"/>
      <c r="AD2559" s="68"/>
      <c r="AE2559" s="68"/>
      <c r="AF2559" s="68"/>
      <c r="AG2559" s="69"/>
      <c r="AH2559" s="61"/>
    </row>
    <row r="2560" spans="6:34" x14ac:dyDescent="0.25">
      <c r="F2560" s="67">
        <f t="shared" si="40"/>
        <v>2554</v>
      </c>
      <c r="G2560" s="64"/>
      <c r="H2560" s="65"/>
      <c r="I2560" s="65"/>
      <c r="J2560" s="65"/>
      <c r="K2560" s="69"/>
      <c r="L2560" s="69"/>
      <c r="M2560" s="69"/>
      <c r="N2560" s="69"/>
      <c r="O2560" s="61"/>
      <c r="P2560" s="62"/>
      <c r="Q2560" s="62"/>
      <c r="R2560" s="63"/>
      <c r="S2560" s="68"/>
      <c r="T2560" s="68"/>
      <c r="U2560" s="69"/>
      <c r="V2560" s="61"/>
      <c r="W2560" s="62"/>
      <c r="X2560" s="62"/>
      <c r="Y2560" s="63"/>
      <c r="Z2560" s="68"/>
      <c r="AA2560" s="62"/>
      <c r="AB2560" s="62"/>
      <c r="AC2560" s="63"/>
      <c r="AD2560" s="68"/>
      <c r="AE2560" s="68"/>
      <c r="AF2560" s="68"/>
      <c r="AG2560" s="69"/>
      <c r="AH2560" s="61"/>
    </row>
    <row r="2561" spans="6:34" x14ac:dyDescent="0.25">
      <c r="F2561" s="67">
        <f t="shared" si="40"/>
        <v>2555</v>
      </c>
      <c r="G2561" s="64"/>
      <c r="H2561" s="65"/>
      <c r="I2561" s="65"/>
      <c r="J2561" s="65"/>
      <c r="K2561" s="69"/>
      <c r="L2561" s="69"/>
      <c r="M2561" s="69"/>
      <c r="N2561" s="69"/>
      <c r="O2561" s="61"/>
      <c r="P2561" s="62"/>
      <c r="Q2561" s="62"/>
      <c r="R2561" s="63"/>
      <c r="S2561" s="68"/>
      <c r="T2561" s="68"/>
      <c r="U2561" s="69"/>
      <c r="V2561" s="61"/>
      <c r="W2561" s="62"/>
      <c r="X2561" s="62"/>
      <c r="Y2561" s="63"/>
      <c r="Z2561" s="68"/>
      <c r="AA2561" s="62"/>
      <c r="AB2561" s="62"/>
      <c r="AC2561" s="63"/>
      <c r="AD2561" s="68"/>
      <c r="AE2561" s="68"/>
      <c r="AF2561" s="68"/>
      <c r="AG2561" s="69"/>
      <c r="AH2561" s="61"/>
    </row>
    <row r="2562" spans="6:34" x14ac:dyDescent="0.25">
      <c r="F2562" s="67">
        <f t="shared" si="40"/>
        <v>2556</v>
      </c>
      <c r="G2562" s="64"/>
      <c r="H2562" s="65"/>
      <c r="I2562" s="65"/>
      <c r="J2562" s="65"/>
      <c r="K2562" s="69"/>
      <c r="L2562" s="69"/>
      <c r="M2562" s="69"/>
      <c r="N2562" s="69"/>
      <c r="O2562" s="61"/>
      <c r="P2562" s="62"/>
      <c r="Q2562" s="62"/>
      <c r="R2562" s="63"/>
      <c r="S2562" s="68"/>
      <c r="T2562" s="68"/>
      <c r="U2562" s="69"/>
      <c r="V2562" s="61"/>
      <c r="W2562" s="62"/>
      <c r="X2562" s="62"/>
      <c r="Y2562" s="63"/>
      <c r="Z2562" s="68"/>
      <c r="AA2562" s="62"/>
      <c r="AB2562" s="62"/>
      <c r="AC2562" s="63"/>
      <c r="AD2562" s="68"/>
      <c r="AE2562" s="68"/>
      <c r="AF2562" s="68"/>
      <c r="AG2562" s="69"/>
      <c r="AH2562" s="61"/>
    </row>
    <row r="2563" spans="6:34" x14ac:dyDescent="0.25">
      <c r="F2563" s="67">
        <f t="shared" si="40"/>
        <v>2557</v>
      </c>
      <c r="G2563" s="64"/>
      <c r="H2563" s="65"/>
      <c r="I2563" s="65"/>
      <c r="J2563" s="65"/>
      <c r="K2563" s="69"/>
      <c r="L2563" s="69"/>
      <c r="M2563" s="69"/>
      <c r="N2563" s="69"/>
      <c r="O2563" s="61"/>
      <c r="P2563" s="62"/>
      <c r="Q2563" s="62"/>
      <c r="R2563" s="63"/>
      <c r="S2563" s="68"/>
      <c r="T2563" s="68"/>
      <c r="U2563" s="69"/>
      <c r="V2563" s="61"/>
      <c r="W2563" s="62"/>
      <c r="X2563" s="62"/>
      <c r="Y2563" s="63"/>
      <c r="Z2563" s="68"/>
      <c r="AA2563" s="62"/>
      <c r="AB2563" s="62"/>
      <c r="AC2563" s="63"/>
      <c r="AD2563" s="68"/>
      <c r="AE2563" s="68"/>
      <c r="AF2563" s="68"/>
      <c r="AG2563" s="69"/>
      <c r="AH2563" s="61"/>
    </row>
    <row r="2564" spans="6:34" x14ac:dyDescent="0.25">
      <c r="F2564" s="67">
        <f t="shared" si="40"/>
        <v>2558</v>
      </c>
      <c r="G2564" s="64"/>
      <c r="H2564" s="65"/>
      <c r="I2564" s="65"/>
      <c r="J2564" s="65"/>
      <c r="K2564" s="69"/>
      <c r="L2564" s="69"/>
      <c r="M2564" s="69"/>
      <c r="N2564" s="69"/>
      <c r="O2564" s="61"/>
      <c r="P2564" s="62"/>
      <c r="Q2564" s="62"/>
      <c r="R2564" s="63"/>
      <c r="S2564" s="68"/>
      <c r="T2564" s="68"/>
      <c r="U2564" s="69"/>
      <c r="V2564" s="61"/>
      <c r="W2564" s="62"/>
      <c r="X2564" s="62"/>
      <c r="Y2564" s="63"/>
      <c r="Z2564" s="68"/>
      <c r="AA2564" s="62"/>
      <c r="AB2564" s="62"/>
      <c r="AC2564" s="63"/>
      <c r="AD2564" s="68"/>
      <c r="AE2564" s="68"/>
      <c r="AF2564" s="68"/>
      <c r="AG2564" s="69"/>
      <c r="AH2564" s="61"/>
    </row>
    <row r="2565" spans="6:34" x14ac:dyDescent="0.25">
      <c r="F2565" s="67">
        <f t="shared" si="40"/>
        <v>2559</v>
      </c>
      <c r="G2565" s="64"/>
      <c r="H2565" s="65"/>
      <c r="I2565" s="65"/>
      <c r="J2565" s="65"/>
      <c r="K2565" s="69"/>
      <c r="L2565" s="69"/>
      <c r="M2565" s="69"/>
      <c r="N2565" s="69"/>
      <c r="O2565" s="61"/>
      <c r="P2565" s="62"/>
      <c r="Q2565" s="62"/>
      <c r="R2565" s="63"/>
      <c r="S2565" s="68"/>
      <c r="T2565" s="68"/>
      <c r="U2565" s="69"/>
      <c r="V2565" s="61"/>
      <c r="W2565" s="62"/>
      <c r="X2565" s="62"/>
      <c r="Y2565" s="63"/>
      <c r="Z2565" s="68"/>
      <c r="AA2565" s="62"/>
      <c r="AB2565" s="62"/>
      <c r="AC2565" s="63"/>
      <c r="AD2565" s="68"/>
      <c r="AE2565" s="68"/>
      <c r="AF2565" s="68"/>
      <c r="AG2565" s="69"/>
      <c r="AH2565" s="61"/>
    </row>
    <row r="2566" spans="6:34" x14ac:dyDescent="0.25">
      <c r="F2566" s="67">
        <f t="shared" si="40"/>
        <v>2560</v>
      </c>
      <c r="G2566" s="64"/>
      <c r="H2566" s="65"/>
      <c r="I2566" s="65"/>
      <c r="J2566" s="65"/>
      <c r="K2566" s="69"/>
      <c r="L2566" s="69"/>
      <c r="M2566" s="69"/>
      <c r="N2566" s="69"/>
      <c r="O2566" s="61"/>
      <c r="P2566" s="62"/>
      <c r="Q2566" s="62"/>
      <c r="R2566" s="63"/>
      <c r="S2566" s="68"/>
      <c r="T2566" s="68"/>
      <c r="U2566" s="69"/>
      <c r="V2566" s="61"/>
      <c r="W2566" s="62"/>
      <c r="X2566" s="62"/>
      <c r="Y2566" s="63"/>
      <c r="Z2566" s="68"/>
      <c r="AA2566" s="62"/>
      <c r="AB2566" s="62"/>
      <c r="AC2566" s="63"/>
      <c r="AD2566" s="68"/>
      <c r="AE2566" s="68"/>
      <c r="AF2566" s="68"/>
      <c r="AG2566" s="69"/>
      <c r="AH2566" s="61"/>
    </row>
    <row r="2567" spans="6:34" x14ac:dyDescent="0.25">
      <c r="F2567" s="67">
        <f t="shared" si="40"/>
        <v>2561</v>
      </c>
      <c r="G2567" s="64"/>
      <c r="H2567" s="65"/>
      <c r="I2567" s="65"/>
      <c r="J2567" s="65"/>
      <c r="K2567" s="69"/>
      <c r="L2567" s="69"/>
      <c r="M2567" s="69"/>
      <c r="N2567" s="69"/>
      <c r="O2567" s="61"/>
      <c r="P2567" s="62"/>
      <c r="Q2567" s="62"/>
      <c r="R2567" s="63"/>
      <c r="S2567" s="68"/>
      <c r="T2567" s="68"/>
      <c r="U2567" s="69"/>
      <c r="V2567" s="61"/>
      <c r="W2567" s="62"/>
      <c r="X2567" s="62"/>
      <c r="Y2567" s="63"/>
      <c r="Z2567" s="68"/>
      <c r="AA2567" s="62"/>
      <c r="AB2567" s="62"/>
      <c r="AC2567" s="63"/>
      <c r="AD2567" s="68"/>
      <c r="AE2567" s="68"/>
      <c r="AF2567" s="68"/>
      <c r="AG2567" s="69"/>
      <c r="AH2567" s="61"/>
    </row>
    <row r="2568" spans="6:34" x14ac:dyDescent="0.25">
      <c r="F2568" s="67">
        <f t="shared" si="40"/>
        <v>2562</v>
      </c>
      <c r="G2568" s="64"/>
      <c r="H2568" s="65"/>
      <c r="I2568" s="65"/>
      <c r="J2568" s="65"/>
      <c r="K2568" s="69"/>
      <c r="L2568" s="69"/>
      <c r="M2568" s="69"/>
      <c r="N2568" s="69"/>
      <c r="O2568" s="61"/>
      <c r="P2568" s="62"/>
      <c r="Q2568" s="62"/>
      <c r="R2568" s="63"/>
      <c r="S2568" s="68"/>
      <c r="T2568" s="68"/>
      <c r="U2568" s="69"/>
      <c r="V2568" s="61"/>
      <c r="W2568" s="62"/>
      <c r="X2568" s="62"/>
      <c r="Y2568" s="63"/>
      <c r="Z2568" s="68"/>
      <c r="AA2568" s="62"/>
      <c r="AB2568" s="62"/>
      <c r="AC2568" s="63"/>
      <c r="AD2568" s="68"/>
      <c r="AE2568" s="68"/>
      <c r="AF2568" s="68"/>
      <c r="AG2568" s="69"/>
      <c r="AH2568" s="61"/>
    </row>
    <row r="2569" spans="6:34" x14ac:dyDescent="0.25">
      <c r="F2569" s="67">
        <f t="shared" si="40"/>
        <v>2563</v>
      </c>
      <c r="G2569" s="64"/>
      <c r="H2569" s="65"/>
      <c r="I2569" s="65"/>
      <c r="J2569" s="65"/>
      <c r="K2569" s="69"/>
      <c r="L2569" s="69"/>
      <c r="M2569" s="69"/>
      <c r="N2569" s="69"/>
      <c r="O2569" s="61"/>
      <c r="P2569" s="62"/>
      <c r="Q2569" s="62"/>
      <c r="R2569" s="63"/>
      <c r="S2569" s="68"/>
      <c r="T2569" s="68"/>
      <c r="U2569" s="69"/>
      <c r="V2569" s="61"/>
      <c r="W2569" s="62"/>
      <c r="X2569" s="62"/>
      <c r="Y2569" s="63"/>
      <c r="Z2569" s="68"/>
      <c r="AA2569" s="62"/>
      <c r="AB2569" s="62"/>
      <c r="AC2569" s="63"/>
      <c r="AD2569" s="68"/>
      <c r="AE2569" s="68"/>
      <c r="AF2569" s="68"/>
      <c r="AG2569" s="69"/>
      <c r="AH2569" s="61"/>
    </row>
    <row r="2570" spans="6:34" x14ac:dyDescent="0.25">
      <c r="F2570" s="67">
        <f t="shared" si="40"/>
        <v>2564</v>
      </c>
      <c r="G2570" s="64"/>
      <c r="H2570" s="65"/>
      <c r="I2570" s="65"/>
      <c r="J2570" s="65"/>
      <c r="K2570" s="69"/>
      <c r="L2570" s="69"/>
      <c r="M2570" s="69"/>
      <c r="N2570" s="69"/>
      <c r="O2570" s="61"/>
      <c r="P2570" s="62"/>
      <c r="Q2570" s="62"/>
      <c r="R2570" s="63"/>
      <c r="S2570" s="68"/>
      <c r="T2570" s="68"/>
      <c r="U2570" s="69"/>
      <c r="V2570" s="61"/>
      <c r="W2570" s="62"/>
      <c r="X2570" s="62"/>
      <c r="Y2570" s="63"/>
      <c r="Z2570" s="68"/>
      <c r="AA2570" s="62"/>
      <c r="AB2570" s="62"/>
      <c r="AC2570" s="63"/>
      <c r="AD2570" s="68"/>
      <c r="AE2570" s="68"/>
      <c r="AF2570" s="68"/>
      <c r="AG2570" s="69"/>
      <c r="AH2570" s="61"/>
    </row>
    <row r="2571" spans="6:34" x14ac:dyDescent="0.25">
      <c r="F2571" s="67">
        <f t="shared" si="40"/>
        <v>2565</v>
      </c>
      <c r="G2571" s="64"/>
      <c r="H2571" s="65"/>
      <c r="I2571" s="65"/>
      <c r="J2571" s="65"/>
      <c r="K2571" s="69"/>
      <c r="L2571" s="69"/>
      <c r="M2571" s="69"/>
      <c r="N2571" s="69"/>
      <c r="O2571" s="61"/>
      <c r="P2571" s="62"/>
      <c r="Q2571" s="62"/>
      <c r="R2571" s="63"/>
      <c r="S2571" s="68"/>
      <c r="T2571" s="68"/>
      <c r="U2571" s="69"/>
      <c r="V2571" s="61"/>
      <c r="W2571" s="62"/>
      <c r="X2571" s="62"/>
      <c r="Y2571" s="63"/>
      <c r="Z2571" s="68"/>
      <c r="AA2571" s="62"/>
      <c r="AB2571" s="62"/>
      <c r="AC2571" s="63"/>
      <c r="AD2571" s="68"/>
      <c r="AE2571" s="68"/>
      <c r="AF2571" s="68"/>
      <c r="AG2571" s="69"/>
      <c r="AH2571" s="61"/>
    </row>
    <row r="2572" spans="6:34" x14ac:dyDescent="0.25">
      <c r="F2572" s="67">
        <f t="shared" si="40"/>
        <v>2566</v>
      </c>
      <c r="G2572" s="64"/>
      <c r="H2572" s="65"/>
      <c r="I2572" s="65"/>
      <c r="J2572" s="65"/>
      <c r="K2572" s="69"/>
      <c r="L2572" s="69"/>
      <c r="M2572" s="69"/>
      <c r="N2572" s="69"/>
      <c r="O2572" s="61"/>
      <c r="P2572" s="62"/>
      <c r="Q2572" s="62"/>
      <c r="R2572" s="63"/>
      <c r="S2572" s="68"/>
      <c r="T2572" s="68"/>
      <c r="U2572" s="69"/>
      <c r="V2572" s="61"/>
      <c r="W2572" s="62"/>
      <c r="X2572" s="62"/>
      <c r="Y2572" s="63"/>
      <c r="Z2572" s="68"/>
      <c r="AA2572" s="62"/>
      <c r="AB2572" s="62"/>
      <c r="AC2572" s="63"/>
      <c r="AD2572" s="68"/>
      <c r="AE2572" s="68"/>
      <c r="AF2572" s="68"/>
      <c r="AG2572" s="69"/>
      <c r="AH2572" s="61"/>
    </row>
    <row r="2573" spans="6:34" x14ac:dyDescent="0.25">
      <c r="F2573" s="67">
        <f t="shared" si="40"/>
        <v>2567</v>
      </c>
      <c r="G2573" s="64"/>
      <c r="H2573" s="65"/>
      <c r="I2573" s="65"/>
      <c r="J2573" s="65"/>
      <c r="K2573" s="69"/>
      <c r="L2573" s="69"/>
      <c r="M2573" s="69"/>
      <c r="N2573" s="69"/>
      <c r="O2573" s="61"/>
      <c r="P2573" s="62"/>
      <c r="Q2573" s="62"/>
      <c r="R2573" s="63"/>
      <c r="S2573" s="68"/>
      <c r="T2573" s="68"/>
      <c r="U2573" s="69"/>
      <c r="V2573" s="61"/>
      <c r="W2573" s="62"/>
      <c r="X2573" s="62"/>
      <c r="Y2573" s="63"/>
      <c r="Z2573" s="68"/>
      <c r="AA2573" s="62"/>
      <c r="AB2573" s="62"/>
      <c r="AC2573" s="63"/>
      <c r="AD2573" s="68"/>
      <c r="AE2573" s="68"/>
      <c r="AF2573" s="68"/>
      <c r="AG2573" s="69"/>
      <c r="AH2573" s="61"/>
    </row>
    <row r="2574" spans="6:34" x14ac:dyDescent="0.25">
      <c r="F2574" s="67">
        <f t="shared" si="40"/>
        <v>2568</v>
      </c>
      <c r="G2574" s="64"/>
      <c r="H2574" s="65"/>
      <c r="I2574" s="65"/>
      <c r="J2574" s="65"/>
      <c r="K2574" s="69"/>
      <c r="L2574" s="69"/>
      <c r="M2574" s="69"/>
      <c r="N2574" s="69"/>
      <c r="O2574" s="61"/>
      <c r="P2574" s="62"/>
      <c r="Q2574" s="62"/>
      <c r="R2574" s="63"/>
      <c r="S2574" s="68"/>
      <c r="T2574" s="68"/>
      <c r="U2574" s="69"/>
      <c r="V2574" s="61"/>
      <c r="W2574" s="62"/>
      <c r="X2574" s="62"/>
      <c r="Y2574" s="63"/>
      <c r="Z2574" s="68"/>
      <c r="AA2574" s="62"/>
      <c r="AB2574" s="62"/>
      <c r="AC2574" s="63"/>
      <c r="AD2574" s="68"/>
      <c r="AE2574" s="68"/>
      <c r="AF2574" s="68"/>
      <c r="AG2574" s="69"/>
      <c r="AH2574" s="61"/>
    </row>
    <row r="2575" spans="6:34" x14ac:dyDescent="0.25">
      <c r="F2575" s="67">
        <f t="shared" si="40"/>
        <v>2569</v>
      </c>
      <c r="G2575" s="64"/>
      <c r="H2575" s="65"/>
      <c r="I2575" s="65"/>
      <c r="J2575" s="65"/>
      <c r="K2575" s="69"/>
      <c r="L2575" s="69"/>
      <c r="M2575" s="69"/>
      <c r="N2575" s="69"/>
      <c r="O2575" s="61"/>
      <c r="P2575" s="62"/>
      <c r="Q2575" s="62"/>
      <c r="R2575" s="63"/>
      <c r="S2575" s="68"/>
      <c r="T2575" s="68"/>
      <c r="U2575" s="69"/>
      <c r="V2575" s="61"/>
      <c r="W2575" s="62"/>
      <c r="X2575" s="62"/>
      <c r="Y2575" s="63"/>
      <c r="Z2575" s="68"/>
      <c r="AA2575" s="62"/>
      <c r="AB2575" s="62"/>
      <c r="AC2575" s="63"/>
      <c r="AD2575" s="68"/>
      <c r="AE2575" s="68"/>
      <c r="AF2575" s="68"/>
      <c r="AG2575" s="69"/>
      <c r="AH2575" s="61"/>
    </row>
    <row r="2576" spans="6:34" x14ac:dyDescent="0.25">
      <c r="F2576" s="67">
        <f t="shared" si="40"/>
        <v>2570</v>
      </c>
      <c r="G2576" s="64"/>
      <c r="H2576" s="65"/>
      <c r="I2576" s="65"/>
      <c r="J2576" s="65"/>
      <c r="K2576" s="69"/>
      <c r="L2576" s="69"/>
      <c r="M2576" s="69"/>
      <c r="N2576" s="69"/>
      <c r="O2576" s="61"/>
      <c r="P2576" s="62"/>
      <c r="Q2576" s="62"/>
      <c r="R2576" s="63"/>
      <c r="S2576" s="68"/>
      <c r="T2576" s="68"/>
      <c r="U2576" s="69"/>
      <c r="V2576" s="61"/>
      <c r="W2576" s="62"/>
      <c r="X2576" s="62"/>
      <c r="Y2576" s="63"/>
      <c r="Z2576" s="68"/>
      <c r="AA2576" s="62"/>
      <c r="AB2576" s="62"/>
      <c r="AC2576" s="63"/>
      <c r="AD2576" s="68"/>
      <c r="AE2576" s="68"/>
      <c r="AF2576" s="68"/>
      <c r="AG2576" s="69"/>
      <c r="AH2576" s="61"/>
    </row>
    <row r="2577" spans="6:34" x14ac:dyDescent="0.25">
      <c r="F2577" s="67">
        <f t="shared" si="40"/>
        <v>2571</v>
      </c>
      <c r="G2577" s="64"/>
      <c r="H2577" s="65"/>
      <c r="I2577" s="65"/>
      <c r="J2577" s="65"/>
      <c r="K2577" s="69"/>
      <c r="L2577" s="69"/>
      <c r="M2577" s="69"/>
      <c r="N2577" s="69"/>
      <c r="O2577" s="61"/>
      <c r="P2577" s="62"/>
      <c r="Q2577" s="62"/>
      <c r="R2577" s="63"/>
      <c r="S2577" s="68"/>
      <c r="T2577" s="68"/>
      <c r="U2577" s="69"/>
      <c r="V2577" s="61"/>
      <c r="W2577" s="62"/>
      <c r="X2577" s="62"/>
      <c r="Y2577" s="63"/>
      <c r="Z2577" s="68"/>
      <c r="AA2577" s="62"/>
      <c r="AB2577" s="62"/>
      <c r="AC2577" s="63"/>
      <c r="AD2577" s="68"/>
      <c r="AE2577" s="68"/>
      <c r="AF2577" s="68"/>
      <c r="AG2577" s="69"/>
      <c r="AH2577" s="61"/>
    </row>
    <row r="2578" spans="6:34" x14ac:dyDescent="0.25">
      <c r="F2578" s="67">
        <f t="shared" si="40"/>
        <v>2572</v>
      </c>
      <c r="G2578" s="64"/>
      <c r="H2578" s="65"/>
      <c r="I2578" s="65"/>
      <c r="J2578" s="65"/>
      <c r="K2578" s="69"/>
      <c r="L2578" s="69"/>
      <c r="M2578" s="69"/>
      <c r="N2578" s="69"/>
      <c r="O2578" s="61"/>
      <c r="P2578" s="62"/>
      <c r="Q2578" s="62"/>
      <c r="R2578" s="63"/>
      <c r="S2578" s="68"/>
      <c r="T2578" s="68"/>
      <c r="U2578" s="69"/>
      <c r="V2578" s="61"/>
      <c r="W2578" s="62"/>
      <c r="X2578" s="62"/>
      <c r="Y2578" s="63"/>
      <c r="Z2578" s="68"/>
      <c r="AA2578" s="62"/>
      <c r="AB2578" s="62"/>
      <c r="AC2578" s="63"/>
      <c r="AD2578" s="68"/>
      <c r="AE2578" s="68"/>
      <c r="AF2578" s="68"/>
      <c r="AG2578" s="69"/>
      <c r="AH2578" s="61"/>
    </row>
    <row r="2579" spans="6:34" x14ac:dyDescent="0.25">
      <c r="F2579" s="67">
        <f t="shared" si="40"/>
        <v>2573</v>
      </c>
      <c r="G2579" s="64"/>
      <c r="H2579" s="65"/>
      <c r="I2579" s="65"/>
      <c r="J2579" s="65"/>
      <c r="K2579" s="69"/>
      <c r="L2579" s="69"/>
      <c r="M2579" s="69"/>
      <c r="N2579" s="69"/>
      <c r="O2579" s="61"/>
      <c r="P2579" s="62"/>
      <c r="Q2579" s="62"/>
      <c r="R2579" s="63"/>
      <c r="S2579" s="68"/>
      <c r="T2579" s="68"/>
      <c r="U2579" s="69"/>
      <c r="V2579" s="61"/>
      <c r="W2579" s="62"/>
      <c r="X2579" s="62"/>
      <c r="Y2579" s="63"/>
      <c r="Z2579" s="68"/>
      <c r="AA2579" s="62"/>
      <c r="AB2579" s="62"/>
      <c r="AC2579" s="63"/>
      <c r="AD2579" s="68"/>
      <c r="AE2579" s="68"/>
      <c r="AF2579" s="68"/>
      <c r="AG2579" s="69"/>
      <c r="AH2579" s="61"/>
    </row>
    <row r="2580" spans="6:34" x14ac:dyDescent="0.25">
      <c r="F2580" s="67">
        <f t="shared" si="40"/>
        <v>2574</v>
      </c>
      <c r="G2580" s="64"/>
      <c r="H2580" s="65"/>
      <c r="I2580" s="65"/>
      <c r="J2580" s="65"/>
      <c r="K2580" s="69"/>
      <c r="L2580" s="69"/>
      <c r="M2580" s="69"/>
      <c r="N2580" s="69"/>
      <c r="O2580" s="61"/>
      <c r="P2580" s="62"/>
      <c r="Q2580" s="62"/>
      <c r="R2580" s="63"/>
      <c r="S2580" s="68"/>
      <c r="T2580" s="68"/>
      <c r="U2580" s="69"/>
      <c r="V2580" s="61"/>
      <c r="W2580" s="62"/>
      <c r="X2580" s="62"/>
      <c r="Y2580" s="63"/>
      <c r="Z2580" s="68"/>
      <c r="AA2580" s="62"/>
      <c r="AB2580" s="62"/>
      <c r="AC2580" s="63"/>
      <c r="AD2580" s="68"/>
      <c r="AE2580" s="68"/>
      <c r="AF2580" s="68"/>
      <c r="AG2580" s="69"/>
      <c r="AH2580" s="61"/>
    </row>
    <row r="2581" spans="6:34" x14ac:dyDescent="0.25">
      <c r="F2581" s="67">
        <f t="shared" si="40"/>
        <v>2575</v>
      </c>
      <c r="G2581" s="64"/>
      <c r="H2581" s="65"/>
      <c r="I2581" s="65"/>
      <c r="J2581" s="65"/>
      <c r="K2581" s="69"/>
      <c r="L2581" s="69"/>
      <c r="M2581" s="69"/>
      <c r="N2581" s="69"/>
      <c r="O2581" s="61"/>
      <c r="P2581" s="62"/>
      <c r="Q2581" s="62"/>
      <c r="R2581" s="63"/>
      <c r="S2581" s="68"/>
      <c r="T2581" s="68"/>
      <c r="U2581" s="69"/>
      <c r="V2581" s="61"/>
      <c r="W2581" s="62"/>
      <c r="X2581" s="62"/>
      <c r="Y2581" s="63"/>
      <c r="Z2581" s="68"/>
      <c r="AA2581" s="62"/>
      <c r="AB2581" s="62"/>
      <c r="AC2581" s="63"/>
      <c r="AD2581" s="68"/>
      <c r="AE2581" s="68"/>
      <c r="AF2581" s="68"/>
      <c r="AG2581" s="69"/>
      <c r="AH2581" s="61"/>
    </row>
    <row r="2582" spans="6:34" x14ac:dyDescent="0.25">
      <c r="F2582" s="67">
        <f t="shared" si="40"/>
        <v>2576</v>
      </c>
      <c r="G2582" s="64"/>
      <c r="H2582" s="65"/>
      <c r="I2582" s="65"/>
      <c r="J2582" s="65"/>
      <c r="K2582" s="69"/>
      <c r="L2582" s="69"/>
      <c r="M2582" s="69"/>
      <c r="N2582" s="69"/>
      <c r="O2582" s="61"/>
      <c r="P2582" s="62"/>
      <c r="Q2582" s="62"/>
      <c r="R2582" s="63"/>
      <c r="S2582" s="68"/>
      <c r="T2582" s="68"/>
      <c r="U2582" s="69"/>
      <c r="V2582" s="61"/>
      <c r="W2582" s="62"/>
      <c r="X2582" s="62"/>
      <c r="Y2582" s="63"/>
      <c r="Z2582" s="68"/>
      <c r="AA2582" s="62"/>
      <c r="AB2582" s="62"/>
      <c r="AC2582" s="63"/>
      <c r="AD2582" s="68"/>
      <c r="AE2582" s="68"/>
      <c r="AF2582" s="68"/>
      <c r="AG2582" s="69"/>
      <c r="AH2582" s="61"/>
    </row>
    <row r="2583" spans="6:34" x14ac:dyDescent="0.25">
      <c r="F2583" s="67">
        <f t="shared" si="40"/>
        <v>2577</v>
      </c>
      <c r="G2583" s="64"/>
      <c r="H2583" s="65"/>
      <c r="I2583" s="65"/>
      <c r="J2583" s="65"/>
      <c r="K2583" s="69"/>
      <c r="L2583" s="69"/>
      <c r="M2583" s="69"/>
      <c r="N2583" s="69"/>
      <c r="O2583" s="61"/>
      <c r="P2583" s="62"/>
      <c r="Q2583" s="62"/>
      <c r="R2583" s="63"/>
      <c r="S2583" s="68"/>
      <c r="T2583" s="68"/>
      <c r="U2583" s="69"/>
      <c r="V2583" s="61"/>
      <c r="W2583" s="62"/>
      <c r="X2583" s="62"/>
      <c r="Y2583" s="63"/>
      <c r="Z2583" s="68"/>
      <c r="AA2583" s="62"/>
      <c r="AB2583" s="62"/>
      <c r="AC2583" s="63"/>
      <c r="AD2583" s="68"/>
      <c r="AE2583" s="68"/>
      <c r="AF2583" s="68"/>
      <c r="AG2583" s="69"/>
      <c r="AH2583" s="61"/>
    </row>
    <row r="2584" spans="6:34" x14ac:dyDescent="0.25">
      <c r="F2584" s="67">
        <f t="shared" si="40"/>
        <v>2578</v>
      </c>
      <c r="G2584" s="64"/>
      <c r="H2584" s="65"/>
      <c r="I2584" s="65"/>
      <c r="J2584" s="65"/>
      <c r="K2584" s="69"/>
      <c r="L2584" s="69"/>
      <c r="M2584" s="69"/>
      <c r="N2584" s="69"/>
      <c r="O2584" s="61"/>
      <c r="P2584" s="62"/>
      <c r="Q2584" s="62"/>
      <c r="R2584" s="63"/>
      <c r="S2584" s="68"/>
      <c r="T2584" s="68"/>
      <c r="U2584" s="69"/>
      <c r="V2584" s="61"/>
      <c r="W2584" s="62"/>
      <c r="X2584" s="62"/>
      <c r="Y2584" s="63"/>
      <c r="Z2584" s="68"/>
      <c r="AA2584" s="62"/>
      <c r="AB2584" s="62"/>
      <c r="AC2584" s="63"/>
      <c r="AD2584" s="68"/>
      <c r="AE2584" s="68"/>
      <c r="AF2584" s="68"/>
      <c r="AG2584" s="69"/>
      <c r="AH2584" s="61"/>
    </row>
    <row r="2585" spans="6:34" x14ac:dyDescent="0.25">
      <c r="F2585" s="67">
        <f t="shared" si="40"/>
        <v>2579</v>
      </c>
      <c r="G2585" s="64"/>
      <c r="H2585" s="65"/>
      <c r="I2585" s="65"/>
      <c r="J2585" s="65"/>
      <c r="K2585" s="69"/>
      <c r="L2585" s="69"/>
      <c r="M2585" s="69"/>
      <c r="N2585" s="69"/>
      <c r="O2585" s="61"/>
      <c r="P2585" s="62"/>
      <c r="Q2585" s="62"/>
      <c r="R2585" s="63"/>
      <c r="S2585" s="68"/>
      <c r="T2585" s="68"/>
      <c r="U2585" s="69"/>
      <c r="V2585" s="61"/>
      <c r="W2585" s="62"/>
      <c r="X2585" s="62"/>
      <c r="Y2585" s="63"/>
      <c r="Z2585" s="68"/>
      <c r="AA2585" s="62"/>
      <c r="AB2585" s="62"/>
      <c r="AC2585" s="63"/>
      <c r="AD2585" s="68"/>
      <c r="AE2585" s="68"/>
      <c r="AF2585" s="68"/>
      <c r="AG2585" s="69"/>
      <c r="AH2585" s="61"/>
    </row>
    <row r="2586" spans="6:34" x14ac:dyDescent="0.25">
      <c r="F2586" s="67">
        <f t="shared" si="40"/>
        <v>2580</v>
      </c>
      <c r="G2586" s="64"/>
      <c r="H2586" s="65"/>
      <c r="I2586" s="65"/>
      <c r="J2586" s="65"/>
      <c r="K2586" s="69"/>
      <c r="L2586" s="69"/>
      <c r="M2586" s="69"/>
      <c r="N2586" s="69"/>
      <c r="O2586" s="61"/>
      <c r="P2586" s="62"/>
      <c r="Q2586" s="62"/>
      <c r="R2586" s="63"/>
      <c r="S2586" s="68"/>
      <c r="T2586" s="68"/>
      <c r="U2586" s="69"/>
      <c r="V2586" s="61"/>
      <c r="W2586" s="62"/>
      <c r="X2586" s="62"/>
      <c r="Y2586" s="63"/>
      <c r="Z2586" s="68"/>
      <c r="AA2586" s="62"/>
      <c r="AB2586" s="62"/>
      <c r="AC2586" s="63"/>
      <c r="AD2586" s="68"/>
      <c r="AE2586" s="68"/>
      <c r="AF2586" s="68"/>
      <c r="AG2586" s="69"/>
      <c r="AH2586" s="61"/>
    </row>
    <row r="2587" spans="6:34" x14ac:dyDescent="0.25">
      <c r="F2587" s="67">
        <f t="shared" si="40"/>
        <v>2581</v>
      </c>
      <c r="G2587" s="64"/>
      <c r="H2587" s="65"/>
      <c r="I2587" s="65"/>
      <c r="J2587" s="65"/>
      <c r="K2587" s="69"/>
      <c r="L2587" s="69"/>
      <c r="M2587" s="69"/>
      <c r="N2587" s="69"/>
      <c r="O2587" s="61"/>
      <c r="P2587" s="62"/>
      <c r="Q2587" s="62"/>
      <c r="R2587" s="63"/>
      <c r="S2587" s="68"/>
      <c r="T2587" s="68"/>
      <c r="U2587" s="69"/>
      <c r="V2587" s="61"/>
      <c r="W2587" s="62"/>
      <c r="X2587" s="62"/>
      <c r="Y2587" s="63"/>
      <c r="Z2587" s="68"/>
      <c r="AA2587" s="62"/>
      <c r="AB2587" s="62"/>
      <c r="AC2587" s="63"/>
      <c r="AD2587" s="68"/>
      <c r="AE2587" s="68"/>
      <c r="AF2587" s="68"/>
      <c r="AG2587" s="69"/>
      <c r="AH2587" s="61"/>
    </row>
    <row r="2588" spans="6:34" x14ac:dyDescent="0.25">
      <c r="F2588" s="67">
        <f t="shared" si="40"/>
        <v>2582</v>
      </c>
      <c r="G2588" s="64"/>
      <c r="H2588" s="65"/>
      <c r="I2588" s="65"/>
      <c r="J2588" s="65"/>
      <c r="K2588" s="69"/>
      <c r="L2588" s="69"/>
      <c r="M2588" s="69"/>
      <c r="N2588" s="69"/>
      <c r="O2588" s="61"/>
      <c r="P2588" s="62"/>
      <c r="Q2588" s="62"/>
      <c r="R2588" s="63"/>
      <c r="S2588" s="68"/>
      <c r="T2588" s="68"/>
      <c r="U2588" s="69"/>
      <c r="V2588" s="61"/>
      <c r="W2588" s="62"/>
      <c r="X2588" s="62"/>
      <c r="Y2588" s="63"/>
      <c r="Z2588" s="68"/>
      <c r="AA2588" s="62"/>
      <c r="AB2588" s="62"/>
      <c r="AC2588" s="63"/>
      <c r="AD2588" s="68"/>
      <c r="AE2588" s="68"/>
      <c r="AF2588" s="68"/>
      <c r="AG2588" s="69"/>
      <c r="AH2588" s="61"/>
    </row>
    <row r="2589" spans="6:34" x14ac:dyDescent="0.25">
      <c r="F2589" s="67">
        <f t="shared" si="40"/>
        <v>2583</v>
      </c>
      <c r="G2589" s="64"/>
      <c r="H2589" s="65"/>
      <c r="I2589" s="65"/>
      <c r="J2589" s="65"/>
      <c r="K2589" s="69"/>
      <c r="L2589" s="69"/>
      <c r="M2589" s="69"/>
      <c r="N2589" s="69"/>
      <c r="O2589" s="61"/>
      <c r="P2589" s="62"/>
      <c r="Q2589" s="62"/>
      <c r="R2589" s="63"/>
      <c r="S2589" s="68"/>
      <c r="T2589" s="68"/>
      <c r="U2589" s="69"/>
      <c r="V2589" s="61"/>
      <c r="W2589" s="62"/>
      <c r="X2589" s="62"/>
      <c r="Y2589" s="63"/>
      <c r="Z2589" s="68"/>
      <c r="AA2589" s="62"/>
      <c r="AB2589" s="62"/>
      <c r="AC2589" s="63"/>
      <c r="AD2589" s="68"/>
      <c r="AE2589" s="68"/>
      <c r="AF2589" s="68"/>
      <c r="AG2589" s="69"/>
      <c r="AH2589" s="61"/>
    </row>
    <row r="2590" spans="6:34" x14ac:dyDescent="0.25">
      <c r="F2590" s="67">
        <f t="shared" si="40"/>
        <v>2584</v>
      </c>
      <c r="G2590" s="64"/>
      <c r="H2590" s="65"/>
      <c r="I2590" s="65"/>
      <c r="J2590" s="65"/>
      <c r="K2590" s="69"/>
      <c r="L2590" s="69"/>
      <c r="M2590" s="69"/>
      <c r="N2590" s="69"/>
      <c r="O2590" s="61"/>
      <c r="P2590" s="62"/>
      <c r="Q2590" s="62"/>
      <c r="R2590" s="63"/>
      <c r="S2590" s="68"/>
      <c r="T2590" s="68"/>
      <c r="U2590" s="69"/>
      <c r="V2590" s="61"/>
      <c r="W2590" s="62"/>
      <c r="X2590" s="62"/>
      <c r="Y2590" s="63"/>
      <c r="Z2590" s="68"/>
      <c r="AA2590" s="62"/>
      <c r="AB2590" s="62"/>
      <c r="AC2590" s="63"/>
      <c r="AD2590" s="68"/>
      <c r="AE2590" s="68"/>
      <c r="AF2590" s="68"/>
      <c r="AG2590" s="69"/>
      <c r="AH2590" s="61"/>
    </row>
    <row r="2591" spans="6:34" x14ac:dyDescent="0.25">
      <c r="F2591" s="67">
        <f t="shared" si="40"/>
        <v>2585</v>
      </c>
      <c r="G2591" s="64"/>
      <c r="H2591" s="65"/>
      <c r="I2591" s="65"/>
      <c r="J2591" s="65"/>
      <c r="K2591" s="69"/>
      <c r="L2591" s="69"/>
      <c r="M2591" s="69"/>
      <c r="N2591" s="69"/>
      <c r="O2591" s="61"/>
      <c r="P2591" s="62"/>
      <c r="Q2591" s="62"/>
      <c r="R2591" s="63"/>
      <c r="S2591" s="68"/>
      <c r="T2591" s="68"/>
      <c r="U2591" s="69"/>
      <c r="V2591" s="61"/>
      <c r="W2591" s="62"/>
      <c r="X2591" s="62"/>
      <c r="Y2591" s="63"/>
      <c r="Z2591" s="68"/>
      <c r="AA2591" s="62"/>
      <c r="AB2591" s="62"/>
      <c r="AC2591" s="63"/>
      <c r="AD2591" s="68"/>
      <c r="AE2591" s="68"/>
      <c r="AF2591" s="68"/>
      <c r="AG2591" s="69"/>
      <c r="AH2591" s="61"/>
    </row>
    <row r="2592" spans="6:34" x14ac:dyDescent="0.25">
      <c r="F2592" s="67">
        <f t="shared" si="40"/>
        <v>2586</v>
      </c>
      <c r="G2592" s="64"/>
      <c r="H2592" s="65"/>
      <c r="I2592" s="65"/>
      <c r="J2592" s="65"/>
      <c r="K2592" s="69"/>
      <c r="L2592" s="69"/>
      <c r="M2592" s="69"/>
      <c r="N2592" s="69"/>
      <c r="O2592" s="61"/>
      <c r="P2592" s="62"/>
      <c r="Q2592" s="62"/>
      <c r="R2592" s="63"/>
      <c r="S2592" s="68"/>
      <c r="T2592" s="68"/>
      <c r="U2592" s="69"/>
      <c r="V2592" s="61"/>
      <c r="W2592" s="62"/>
      <c r="X2592" s="62"/>
      <c r="Y2592" s="63"/>
      <c r="Z2592" s="68"/>
      <c r="AA2592" s="62"/>
      <c r="AB2592" s="62"/>
      <c r="AC2592" s="63"/>
      <c r="AD2592" s="68"/>
      <c r="AE2592" s="68"/>
      <c r="AF2592" s="68"/>
      <c r="AG2592" s="69"/>
      <c r="AH2592" s="61"/>
    </row>
    <row r="2593" spans="6:34" x14ac:dyDescent="0.25">
      <c r="F2593" s="67">
        <f t="shared" si="40"/>
        <v>2587</v>
      </c>
      <c r="G2593" s="64"/>
      <c r="H2593" s="65"/>
      <c r="I2593" s="65"/>
      <c r="J2593" s="65"/>
      <c r="K2593" s="69"/>
      <c r="L2593" s="69"/>
      <c r="M2593" s="69"/>
      <c r="N2593" s="69"/>
      <c r="O2593" s="61"/>
      <c r="P2593" s="62"/>
      <c r="Q2593" s="62"/>
      <c r="R2593" s="63"/>
      <c r="S2593" s="68"/>
      <c r="T2593" s="68"/>
      <c r="U2593" s="69"/>
      <c r="V2593" s="61"/>
      <c r="W2593" s="62"/>
      <c r="X2593" s="62"/>
      <c r="Y2593" s="63"/>
      <c r="Z2593" s="68"/>
      <c r="AA2593" s="62"/>
      <c r="AB2593" s="62"/>
      <c r="AC2593" s="63"/>
      <c r="AD2593" s="68"/>
      <c r="AE2593" s="68"/>
      <c r="AF2593" s="68"/>
      <c r="AG2593" s="69"/>
      <c r="AH2593" s="61"/>
    </row>
    <row r="2594" spans="6:34" x14ac:dyDescent="0.25">
      <c r="F2594" s="67">
        <f t="shared" si="40"/>
        <v>2588</v>
      </c>
      <c r="G2594" s="64"/>
      <c r="H2594" s="65"/>
      <c r="I2594" s="65"/>
      <c r="J2594" s="65"/>
      <c r="K2594" s="69"/>
      <c r="L2594" s="69"/>
      <c r="M2594" s="69"/>
      <c r="N2594" s="69"/>
      <c r="O2594" s="61"/>
      <c r="P2594" s="62"/>
      <c r="Q2594" s="62"/>
      <c r="R2594" s="63"/>
      <c r="S2594" s="68"/>
      <c r="T2594" s="68"/>
      <c r="U2594" s="69"/>
      <c r="V2594" s="61"/>
      <c r="W2594" s="62"/>
      <c r="X2594" s="62"/>
      <c r="Y2594" s="63"/>
      <c r="Z2594" s="68"/>
      <c r="AA2594" s="62"/>
      <c r="AB2594" s="62"/>
      <c r="AC2594" s="63"/>
      <c r="AD2594" s="68"/>
      <c r="AE2594" s="68"/>
      <c r="AF2594" s="68"/>
      <c r="AG2594" s="69"/>
      <c r="AH2594" s="61"/>
    </row>
    <row r="2595" spans="6:34" x14ac:dyDescent="0.25">
      <c r="F2595" s="67">
        <f t="shared" ref="F2595:F2605" si="41">F2594+1</f>
        <v>2589</v>
      </c>
      <c r="G2595" s="64"/>
      <c r="H2595" s="65"/>
      <c r="I2595" s="65"/>
      <c r="J2595" s="65"/>
      <c r="K2595" s="69"/>
      <c r="L2595" s="69"/>
      <c r="M2595" s="69"/>
      <c r="N2595" s="69"/>
      <c r="O2595" s="61"/>
      <c r="P2595" s="62"/>
      <c r="Q2595" s="62"/>
      <c r="R2595" s="63"/>
      <c r="S2595" s="68"/>
      <c r="T2595" s="68"/>
      <c r="U2595" s="69"/>
      <c r="V2595" s="61"/>
      <c r="W2595" s="62"/>
      <c r="X2595" s="62"/>
      <c r="Y2595" s="63"/>
      <c r="Z2595" s="68"/>
      <c r="AA2595" s="62"/>
      <c r="AB2595" s="62"/>
      <c r="AC2595" s="63"/>
      <c r="AD2595" s="68"/>
      <c r="AE2595" s="68"/>
      <c r="AF2595" s="68"/>
      <c r="AG2595" s="69"/>
      <c r="AH2595" s="61"/>
    </row>
    <row r="2596" spans="6:34" x14ac:dyDescent="0.25">
      <c r="F2596" s="67">
        <f t="shared" si="41"/>
        <v>2590</v>
      </c>
      <c r="G2596" s="64"/>
      <c r="H2596" s="65"/>
      <c r="I2596" s="65"/>
      <c r="J2596" s="65"/>
      <c r="K2596" s="69"/>
      <c r="L2596" s="69"/>
      <c r="M2596" s="69"/>
      <c r="N2596" s="69"/>
      <c r="O2596" s="61"/>
      <c r="P2596" s="62"/>
      <c r="Q2596" s="62"/>
      <c r="R2596" s="63"/>
      <c r="S2596" s="68"/>
      <c r="T2596" s="68"/>
      <c r="U2596" s="69"/>
      <c r="V2596" s="61"/>
      <c r="W2596" s="62"/>
      <c r="X2596" s="62"/>
      <c r="Y2596" s="63"/>
      <c r="Z2596" s="68"/>
      <c r="AA2596" s="62"/>
      <c r="AB2596" s="62"/>
      <c r="AC2596" s="63"/>
      <c r="AD2596" s="68"/>
      <c r="AE2596" s="68"/>
      <c r="AF2596" s="68"/>
      <c r="AG2596" s="69"/>
      <c r="AH2596" s="61"/>
    </row>
    <row r="2597" spans="6:34" x14ac:dyDescent="0.25">
      <c r="F2597" s="67">
        <f t="shared" si="41"/>
        <v>2591</v>
      </c>
      <c r="G2597" s="64"/>
      <c r="H2597" s="65"/>
      <c r="I2597" s="65"/>
      <c r="J2597" s="65"/>
      <c r="K2597" s="69"/>
      <c r="L2597" s="69"/>
      <c r="M2597" s="69"/>
      <c r="N2597" s="69"/>
      <c r="O2597" s="61"/>
      <c r="P2597" s="62"/>
      <c r="Q2597" s="62"/>
      <c r="R2597" s="63"/>
      <c r="S2597" s="68"/>
      <c r="T2597" s="68"/>
      <c r="U2597" s="69"/>
      <c r="V2597" s="61"/>
      <c r="W2597" s="62"/>
      <c r="X2597" s="62"/>
      <c r="Y2597" s="63"/>
      <c r="Z2597" s="68"/>
      <c r="AA2597" s="62"/>
      <c r="AB2597" s="62"/>
      <c r="AC2597" s="63"/>
      <c r="AD2597" s="68"/>
      <c r="AE2597" s="68"/>
      <c r="AF2597" s="68"/>
      <c r="AG2597" s="69"/>
      <c r="AH2597" s="61"/>
    </row>
    <row r="2598" spans="6:34" x14ac:dyDescent="0.25">
      <c r="F2598" s="67">
        <f t="shared" si="41"/>
        <v>2592</v>
      </c>
      <c r="G2598" s="64"/>
      <c r="H2598" s="65"/>
      <c r="I2598" s="65"/>
      <c r="J2598" s="65"/>
      <c r="K2598" s="69"/>
      <c r="L2598" s="69"/>
      <c r="M2598" s="69"/>
      <c r="N2598" s="69"/>
      <c r="O2598" s="61"/>
      <c r="P2598" s="62"/>
      <c r="Q2598" s="62"/>
      <c r="R2598" s="63"/>
      <c r="S2598" s="68"/>
      <c r="T2598" s="68"/>
      <c r="U2598" s="69"/>
      <c r="V2598" s="61"/>
      <c r="W2598" s="62"/>
      <c r="X2598" s="62"/>
      <c r="Y2598" s="63"/>
      <c r="Z2598" s="68"/>
      <c r="AA2598" s="62"/>
      <c r="AB2598" s="62"/>
      <c r="AC2598" s="63"/>
      <c r="AD2598" s="68"/>
      <c r="AE2598" s="68"/>
      <c r="AF2598" s="68"/>
      <c r="AG2598" s="69"/>
      <c r="AH2598" s="61"/>
    </row>
    <row r="2599" spans="6:34" x14ac:dyDescent="0.25">
      <c r="F2599" s="67">
        <f t="shared" si="41"/>
        <v>2593</v>
      </c>
      <c r="G2599" s="64"/>
      <c r="H2599" s="65"/>
      <c r="I2599" s="65"/>
      <c r="J2599" s="65"/>
      <c r="K2599" s="69"/>
      <c r="L2599" s="69"/>
      <c r="M2599" s="69"/>
      <c r="N2599" s="69"/>
      <c r="O2599" s="61"/>
      <c r="P2599" s="62"/>
      <c r="Q2599" s="62"/>
      <c r="R2599" s="63"/>
      <c r="S2599" s="68"/>
      <c r="T2599" s="68"/>
      <c r="U2599" s="69"/>
      <c r="V2599" s="61"/>
      <c r="W2599" s="62"/>
      <c r="X2599" s="62"/>
      <c r="Y2599" s="63"/>
      <c r="Z2599" s="68"/>
      <c r="AA2599" s="62"/>
      <c r="AB2599" s="62"/>
      <c r="AC2599" s="63"/>
      <c r="AD2599" s="68"/>
      <c r="AE2599" s="68"/>
      <c r="AF2599" s="68"/>
      <c r="AG2599" s="69"/>
      <c r="AH2599" s="61"/>
    </row>
    <row r="2600" spans="6:34" x14ac:dyDescent="0.25">
      <c r="F2600" s="67">
        <f t="shared" si="41"/>
        <v>2594</v>
      </c>
      <c r="G2600" s="64"/>
      <c r="H2600" s="65"/>
      <c r="I2600" s="65"/>
      <c r="J2600" s="65"/>
      <c r="K2600" s="69"/>
      <c r="L2600" s="69"/>
      <c r="M2600" s="69"/>
      <c r="N2600" s="69"/>
      <c r="O2600" s="61"/>
      <c r="P2600" s="62"/>
      <c r="Q2600" s="62"/>
      <c r="R2600" s="63"/>
      <c r="S2600" s="68"/>
      <c r="T2600" s="68"/>
      <c r="U2600" s="69"/>
      <c r="V2600" s="61"/>
      <c r="W2600" s="62"/>
      <c r="X2600" s="62"/>
      <c r="Y2600" s="63"/>
      <c r="Z2600" s="68"/>
      <c r="AA2600" s="62"/>
      <c r="AB2600" s="62"/>
      <c r="AC2600" s="63"/>
      <c r="AD2600" s="68"/>
      <c r="AE2600" s="68"/>
      <c r="AF2600" s="68"/>
      <c r="AG2600" s="69"/>
      <c r="AH2600" s="61"/>
    </row>
    <row r="2601" spans="6:34" x14ac:dyDescent="0.25">
      <c r="F2601" s="67">
        <f t="shared" si="41"/>
        <v>2595</v>
      </c>
      <c r="G2601" s="64"/>
      <c r="H2601" s="65"/>
      <c r="I2601" s="65"/>
      <c r="J2601" s="65"/>
      <c r="K2601" s="69"/>
      <c r="L2601" s="69"/>
      <c r="M2601" s="69"/>
      <c r="N2601" s="69"/>
      <c r="O2601" s="61"/>
      <c r="P2601" s="62"/>
      <c r="Q2601" s="62"/>
      <c r="R2601" s="63"/>
      <c r="S2601" s="68"/>
      <c r="T2601" s="68"/>
      <c r="U2601" s="69"/>
      <c r="V2601" s="61"/>
      <c r="W2601" s="62"/>
      <c r="X2601" s="62"/>
      <c r="Y2601" s="63"/>
      <c r="Z2601" s="68"/>
      <c r="AA2601" s="62"/>
      <c r="AB2601" s="62"/>
      <c r="AC2601" s="63"/>
      <c r="AD2601" s="68"/>
      <c r="AE2601" s="68"/>
      <c r="AF2601" s="68"/>
      <c r="AG2601" s="69"/>
      <c r="AH2601" s="61"/>
    </row>
    <row r="2602" spans="6:34" x14ac:dyDescent="0.25">
      <c r="F2602" s="67">
        <f t="shared" si="41"/>
        <v>2596</v>
      </c>
      <c r="G2602" s="64"/>
      <c r="H2602" s="65"/>
      <c r="I2602" s="65"/>
      <c r="J2602" s="65"/>
      <c r="K2602" s="69"/>
      <c r="L2602" s="69"/>
      <c r="M2602" s="69"/>
      <c r="N2602" s="69"/>
      <c r="O2602" s="61"/>
      <c r="P2602" s="62"/>
      <c r="Q2602" s="62"/>
      <c r="R2602" s="63"/>
      <c r="S2602" s="68"/>
      <c r="T2602" s="68"/>
      <c r="U2602" s="69"/>
      <c r="V2602" s="61"/>
      <c r="W2602" s="62"/>
      <c r="X2602" s="62"/>
      <c r="Y2602" s="63"/>
      <c r="Z2602" s="68"/>
      <c r="AA2602" s="62"/>
      <c r="AB2602" s="62"/>
      <c r="AC2602" s="63"/>
      <c r="AD2602" s="68"/>
      <c r="AE2602" s="68"/>
      <c r="AF2602" s="68"/>
      <c r="AG2602" s="69"/>
      <c r="AH2602" s="61"/>
    </row>
    <row r="2603" spans="6:34" x14ac:dyDescent="0.25">
      <c r="F2603" s="67">
        <f t="shared" si="41"/>
        <v>2597</v>
      </c>
      <c r="G2603" s="64"/>
      <c r="H2603" s="65"/>
      <c r="I2603" s="65"/>
      <c r="J2603" s="65"/>
      <c r="K2603" s="69"/>
      <c r="L2603" s="69"/>
      <c r="M2603" s="69"/>
      <c r="N2603" s="69"/>
      <c r="O2603" s="61"/>
      <c r="P2603" s="62"/>
      <c r="Q2603" s="62"/>
      <c r="R2603" s="63"/>
      <c r="S2603" s="68"/>
      <c r="T2603" s="68"/>
      <c r="U2603" s="69"/>
      <c r="V2603" s="61"/>
      <c r="W2603" s="62"/>
      <c r="X2603" s="62"/>
      <c r="Y2603" s="63"/>
      <c r="Z2603" s="68"/>
      <c r="AA2603" s="62"/>
      <c r="AB2603" s="62"/>
      <c r="AC2603" s="63"/>
      <c r="AD2603" s="68"/>
      <c r="AE2603" s="68"/>
      <c r="AF2603" s="68"/>
      <c r="AG2603" s="69"/>
      <c r="AH2603" s="61"/>
    </row>
    <row r="2604" spans="6:34" x14ac:dyDescent="0.25">
      <c r="F2604" s="67">
        <f t="shared" si="41"/>
        <v>2598</v>
      </c>
      <c r="G2604" s="64"/>
      <c r="H2604" s="65"/>
      <c r="I2604" s="65"/>
      <c r="J2604" s="65"/>
      <c r="K2604" s="69"/>
      <c r="L2604" s="69"/>
      <c r="M2604" s="69"/>
      <c r="N2604" s="69"/>
      <c r="O2604" s="61"/>
      <c r="P2604" s="62"/>
      <c r="Q2604" s="62"/>
      <c r="R2604" s="63"/>
      <c r="S2604" s="68"/>
      <c r="T2604" s="68"/>
      <c r="U2604" s="69"/>
      <c r="V2604" s="61"/>
      <c r="W2604" s="62"/>
      <c r="X2604" s="62"/>
      <c r="Y2604" s="63"/>
      <c r="Z2604" s="68"/>
      <c r="AA2604" s="62"/>
      <c r="AB2604" s="62"/>
      <c r="AC2604" s="63"/>
      <c r="AD2604" s="68"/>
      <c r="AE2604" s="68"/>
      <c r="AF2604" s="68"/>
      <c r="AG2604" s="69"/>
      <c r="AH2604" s="61"/>
    </row>
    <row r="2605" spans="6:34" x14ac:dyDescent="0.25">
      <c r="F2605" s="67">
        <f t="shared" si="41"/>
        <v>2599</v>
      </c>
      <c r="G2605" s="64"/>
      <c r="H2605" s="65"/>
      <c r="I2605" s="65"/>
      <c r="J2605" s="65"/>
      <c r="K2605" s="69"/>
      <c r="L2605" s="69"/>
      <c r="M2605" s="69"/>
      <c r="N2605" s="69"/>
      <c r="O2605" s="61"/>
      <c r="P2605" s="62"/>
      <c r="Q2605" s="62"/>
      <c r="R2605" s="63"/>
      <c r="S2605" s="68"/>
      <c r="T2605" s="68"/>
      <c r="U2605" s="69"/>
      <c r="V2605" s="61"/>
      <c r="W2605" s="62"/>
      <c r="X2605" s="62"/>
      <c r="Y2605" s="63"/>
      <c r="Z2605" s="68"/>
      <c r="AA2605" s="62"/>
      <c r="AB2605" s="62"/>
      <c r="AC2605" s="63"/>
      <c r="AD2605" s="68"/>
      <c r="AE2605" s="68"/>
      <c r="AF2605" s="68"/>
      <c r="AG2605" s="69"/>
      <c r="AH2605" s="61"/>
    </row>
    <row r="2606" spans="6:34" x14ac:dyDescent="0.25">
      <c r="F2606" s="58" t="s">
        <v>668</v>
      </c>
      <c r="G2606" s="64">
        <f>SUM(G7:G2605)</f>
        <v>330190</v>
      </c>
      <c r="H2606" s="64">
        <f t="shared" ref="H2606:AH2606" si="42">SUM(H7:H2605)</f>
        <v>19492</v>
      </c>
      <c r="I2606" s="64">
        <f t="shared" si="42"/>
        <v>3716</v>
      </c>
      <c r="J2606" s="64">
        <f t="shared" si="42"/>
        <v>0</v>
      </c>
      <c r="K2606" s="64">
        <f t="shared" si="42"/>
        <v>152398.1</v>
      </c>
      <c r="L2606" s="64">
        <f t="shared" si="42"/>
        <v>255586</v>
      </c>
      <c r="M2606" s="64">
        <f t="shared" si="42"/>
        <v>107980</v>
      </c>
      <c r="N2606" s="64">
        <f t="shared" si="42"/>
        <v>11906</v>
      </c>
      <c r="O2606" s="64">
        <f t="shared" si="42"/>
        <v>0</v>
      </c>
      <c r="P2606" s="64">
        <f t="shared" si="42"/>
        <v>9238747</v>
      </c>
      <c r="Q2606" s="64">
        <f t="shared" si="42"/>
        <v>2368359</v>
      </c>
      <c r="R2606" s="64">
        <f t="shared" si="42"/>
        <v>2085741.3000000005</v>
      </c>
      <c r="S2606" s="64">
        <f t="shared" si="42"/>
        <v>0</v>
      </c>
      <c r="T2606" s="64">
        <f t="shared" si="42"/>
        <v>27701</v>
      </c>
      <c r="U2606" s="64">
        <f t="shared" si="42"/>
        <v>0</v>
      </c>
      <c r="V2606" s="64">
        <f t="shared" si="42"/>
        <v>61850.6</v>
      </c>
      <c r="W2606" s="64">
        <f t="shared" si="42"/>
        <v>0</v>
      </c>
      <c r="X2606" s="64">
        <f t="shared" si="42"/>
        <v>0</v>
      </c>
      <c r="Y2606" s="64">
        <f t="shared" si="42"/>
        <v>0</v>
      </c>
      <c r="Z2606" s="64">
        <f t="shared" si="42"/>
        <v>0</v>
      </c>
      <c r="AA2606" s="64">
        <f t="shared" si="42"/>
        <v>74833.2</v>
      </c>
      <c r="AB2606" s="64">
        <f t="shared" si="42"/>
        <v>0</v>
      </c>
      <c r="AC2606" s="64">
        <f t="shared" si="42"/>
        <v>0</v>
      </c>
      <c r="AD2606" s="64">
        <f t="shared" si="42"/>
        <v>1234</v>
      </c>
      <c r="AE2606" s="64">
        <f t="shared" si="42"/>
        <v>0</v>
      </c>
      <c r="AF2606" s="64">
        <f t="shared" si="42"/>
        <v>160210</v>
      </c>
      <c r="AG2606" s="64">
        <f t="shared" si="42"/>
        <v>0</v>
      </c>
      <c r="AH2606" s="64">
        <f t="shared" si="42"/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367"/>
  <sheetViews>
    <sheetView showGridLines="0" tabSelected="1" zoomScale="85" zoomScaleNormal="85" workbookViewId="0">
      <selection activeCell="G10" sqref="G10"/>
    </sheetView>
  </sheetViews>
  <sheetFormatPr baseColWidth="10" defaultColWidth="11.42578125" defaultRowHeight="12.75" x14ac:dyDescent="0.2"/>
  <cols>
    <col min="1" max="1" width="3.5703125" style="11" customWidth="1"/>
    <col min="2" max="2" width="33.7109375" style="11" bestFit="1" customWidth="1"/>
    <col min="3" max="3" width="15.42578125" style="11" customWidth="1"/>
    <col min="4" max="4" width="13.140625" style="11" customWidth="1"/>
    <col min="5" max="7" width="11.42578125" style="11"/>
    <col min="8" max="8" width="11" style="11" customWidth="1"/>
    <col min="9" max="15" width="11.42578125" style="11"/>
    <col min="16" max="16" width="11.42578125" style="47"/>
    <col min="17" max="17" width="11.42578125" style="11"/>
    <col min="18" max="18" width="11.42578125" style="12"/>
    <col min="19" max="19" width="12.42578125" style="101" bestFit="1" customWidth="1"/>
    <col min="20" max="16384" width="11.42578125" style="11"/>
  </cols>
  <sheetData>
    <row r="1" spans="1:18" x14ac:dyDescent="0.2">
      <c r="H1" s="47"/>
      <c r="I1" s="47"/>
    </row>
    <row r="2" spans="1:18" x14ac:dyDescent="0.2">
      <c r="B2" s="14" t="s">
        <v>874</v>
      </c>
      <c r="C2" s="14"/>
      <c r="G2" s="12"/>
      <c r="H2" s="91"/>
      <c r="I2" s="91"/>
      <c r="J2" s="12"/>
    </row>
    <row r="3" spans="1:18" ht="2.4500000000000002" customHeight="1" x14ac:dyDescent="0.2">
      <c r="D3" s="15"/>
      <c r="E3" s="15"/>
      <c r="F3" s="15"/>
      <c r="G3" s="15"/>
      <c r="H3" s="15"/>
      <c r="I3" s="15"/>
      <c r="J3" s="15"/>
      <c r="K3" s="15"/>
    </row>
    <row r="4" spans="1:18" ht="22.5" customHeight="1" x14ac:dyDescent="0.2">
      <c r="B4" s="116" t="s">
        <v>13</v>
      </c>
      <c r="C4" s="108" t="s">
        <v>41</v>
      </c>
      <c r="D4" s="115" t="s">
        <v>573</v>
      </c>
      <c r="E4" s="115" t="s">
        <v>574</v>
      </c>
      <c r="F4" s="115" t="s">
        <v>575</v>
      </c>
      <c r="G4" s="117" t="s">
        <v>576</v>
      </c>
      <c r="H4" s="117" t="s">
        <v>577</v>
      </c>
      <c r="I4" s="117" t="s">
        <v>578</v>
      </c>
      <c r="J4" s="115" t="s">
        <v>579</v>
      </c>
      <c r="K4" s="115" t="s">
        <v>580</v>
      </c>
      <c r="L4" s="113" t="s">
        <v>712</v>
      </c>
      <c r="M4" s="113" t="s">
        <v>713</v>
      </c>
      <c r="N4" s="113" t="s">
        <v>714</v>
      </c>
      <c r="O4" s="113" t="s">
        <v>715</v>
      </c>
      <c r="P4" s="122" t="s">
        <v>716</v>
      </c>
      <c r="Q4" s="113" t="s">
        <v>717</v>
      </c>
    </row>
    <row r="5" spans="1:18" x14ac:dyDescent="0.2">
      <c r="B5" s="116"/>
      <c r="C5" s="108"/>
      <c r="D5" s="116"/>
      <c r="E5" s="116"/>
      <c r="F5" s="116"/>
      <c r="G5" s="118"/>
      <c r="H5" s="118"/>
      <c r="I5" s="118"/>
      <c r="J5" s="116"/>
      <c r="K5" s="116"/>
      <c r="L5" s="114"/>
      <c r="M5" s="114"/>
      <c r="N5" s="114"/>
      <c r="O5" s="114"/>
      <c r="P5" s="123"/>
      <c r="Q5" s="114"/>
    </row>
    <row r="6" spans="1:18" ht="12.6" customHeight="1" x14ac:dyDescent="0.2">
      <c r="B6" s="116"/>
      <c r="C6" s="108"/>
      <c r="D6" s="116"/>
      <c r="E6" s="116"/>
      <c r="F6" s="116"/>
      <c r="G6" s="119"/>
      <c r="H6" s="119"/>
      <c r="I6" s="119"/>
      <c r="J6" s="116"/>
      <c r="K6" s="116"/>
      <c r="L6" s="114"/>
      <c r="M6" s="114"/>
      <c r="N6" s="114"/>
      <c r="O6" s="114"/>
      <c r="P6" s="123"/>
      <c r="Q6" s="114"/>
    </row>
    <row r="7" spans="1:18" x14ac:dyDescent="0.2">
      <c r="A7" s="17"/>
      <c r="B7" s="2" t="s">
        <v>775</v>
      </c>
      <c r="C7" s="2" t="str">
        <f>IFERROR(VLOOKUP(B7,'Inyección reconocida'!$B$9:$C$555,2,0),VLOOKUP(B7,Retiros!$B$9:$C$599,2,0))</f>
        <v>SEN</v>
      </c>
      <c r="D7" s="87">
        <f>SUMIF(Retiros!B:B,$B7,Retiros!P:P)</f>
        <v>476.47040199999992</v>
      </c>
      <c r="E7" s="87">
        <f>SUMIF(Obligación!B:B,$B7,Obligación!P:P)</f>
        <v>52.411744219999996</v>
      </c>
      <c r="F7" s="87">
        <f>SUMIF('Inyección reconocida'!B:B,$B7,'Inyección reconocida'!P:P)</f>
        <v>2252.0600800000007</v>
      </c>
      <c r="G7" s="87">
        <f t="shared" ref="G7" si="0">F7-E7</f>
        <v>2199.6483357800007</v>
      </c>
      <c r="H7" s="16">
        <v>2709.9774189999998</v>
      </c>
      <c r="I7" s="16">
        <v>0</v>
      </c>
      <c r="J7" s="87">
        <f>+F7+H7-E7-I7</f>
        <v>4909.6257547799996</v>
      </c>
      <c r="K7" s="87">
        <f>IF(J7&lt;=0,0,J7)</f>
        <v>4909.6257547799996</v>
      </c>
      <c r="L7" s="16">
        <f>+SUMIF(Traspasos!$C$8:$C$82,B7,Traspasos!$D$8:$D$82)-SUMIF(Traspasos!$B$8:$B$82,B7,Traspasos!$D$8:$D$82)</f>
        <v>0</v>
      </c>
      <c r="M7" s="99">
        <f>IF(((E7+I7)-(F7+H7+L7))&lt;0.9,0,((E7+I7)-(F7+H7+L7)))</f>
        <v>0</v>
      </c>
      <c r="N7" s="99"/>
      <c r="O7" s="99">
        <f>ROUND((F7+H7+L7+N7)-(E7+I7),0)</f>
        <v>4910</v>
      </c>
      <c r="P7" s="99">
        <f>+IF(-0.4*O7&lt;0,0,-0.4*O7)</f>
        <v>0</v>
      </c>
      <c r="Q7" s="99">
        <f>IF(MIN(O7,F7)&lt;0,0,MIN(O7,F7))</f>
        <v>2252.0600800000007</v>
      </c>
      <c r="R7" s="100"/>
    </row>
    <row r="8" spans="1:18" x14ac:dyDescent="0.2">
      <c r="A8" s="17"/>
      <c r="B8" s="2" t="s">
        <v>612</v>
      </c>
      <c r="C8" s="2" t="str">
        <f>IFERROR(VLOOKUP(B8,'Inyección reconocida'!$B$9:$C$555,2,0),VLOOKUP(B8,Retiros!$B$9:$C$599,2,0))</f>
        <v>SEN</v>
      </c>
      <c r="D8" s="87">
        <f>SUMIF(Retiros!B:B,$B8,Retiros!P:P)</f>
        <v>0</v>
      </c>
      <c r="E8" s="87">
        <f>SUMIF(Obligación!B:B,$B8,Obligación!P:P)</f>
        <v>0</v>
      </c>
      <c r="F8" s="87">
        <f>SUMIF('Inyección reconocida'!B:B,$B8,'Inyección reconocida'!P:P)</f>
        <v>0</v>
      </c>
      <c r="G8" s="87">
        <f t="shared" ref="G8:G70" si="1">F8-E8</f>
        <v>0</v>
      </c>
      <c r="H8" s="16">
        <v>142.31600799999998</v>
      </c>
      <c r="I8" s="16">
        <v>0</v>
      </c>
      <c r="J8" s="87">
        <f t="shared" ref="J8:J71" si="2">+F8+H8-E8-I8</f>
        <v>142.31600799999998</v>
      </c>
      <c r="K8" s="87">
        <f t="shared" ref="K8:K71" si="3">IF(J8&lt;=0,0,J8)</f>
        <v>142.31600799999998</v>
      </c>
      <c r="L8" s="16">
        <f>+SUMIF(Traspasos!$C$8:$C$82,B8,Traspasos!$D$8:$D$82)-SUMIF(Traspasos!$B$8:$B$82,B8,Traspasos!$D$8:$D$82)</f>
        <v>0</v>
      </c>
      <c r="M8" s="99">
        <f t="shared" ref="M8:M71" si="4">IF(((E8+I8)-(F8+H8+L8))&lt;0.9,0,((E8+I8)-(F8+H8+L8)))</f>
        <v>0</v>
      </c>
      <c r="N8" s="99"/>
      <c r="O8" s="99">
        <f t="shared" ref="O8:O71" si="5">ROUND((F8+H8+L8+N8)-(E8+I8),0)</f>
        <v>142</v>
      </c>
      <c r="P8" s="99">
        <f t="shared" ref="P8:P71" si="6">+IF(-0.4*O8&lt;0,0,-0.4*O8)</f>
        <v>0</v>
      </c>
      <c r="Q8" s="99">
        <f t="shared" ref="Q8:Q71" si="7">IF(MIN(O8,F8)&lt;0,0,MIN(O8,F8))</f>
        <v>0</v>
      </c>
      <c r="R8" s="100"/>
    </row>
    <row r="9" spans="1:18" x14ac:dyDescent="0.2">
      <c r="A9" s="17"/>
      <c r="B9" s="2" t="s">
        <v>598</v>
      </c>
      <c r="C9" s="2" t="str">
        <f>IFERROR(VLOOKUP(B9,'Inyección reconocida'!$B$9:$C$555,2,0),VLOOKUP(B9,Retiros!$B$9:$C$599,2,0))</f>
        <v>SEN</v>
      </c>
      <c r="D9" s="87">
        <f>SUMIF(Retiros!B:B,$B9,Retiros!P:P)</f>
        <v>828017.97629982815</v>
      </c>
      <c r="E9" s="87">
        <f>SUMIF(Obligación!B:B,$B9,Obligación!P:P)</f>
        <v>91081.977392981105</v>
      </c>
      <c r="F9" s="87">
        <f>SUMIF('Inyección reconocida'!B:B,$B9,'Inyección reconocida'!P:P)</f>
        <v>615194.49096799991</v>
      </c>
      <c r="G9" s="87">
        <f t="shared" si="1"/>
        <v>524112.51357501879</v>
      </c>
      <c r="H9" s="16">
        <v>402285.46267700009</v>
      </c>
      <c r="I9" s="16">
        <v>0</v>
      </c>
      <c r="J9" s="87">
        <f t="shared" si="2"/>
        <v>926397.97625201894</v>
      </c>
      <c r="K9" s="87">
        <f t="shared" si="3"/>
        <v>926397.97625201894</v>
      </c>
      <c r="L9" s="16">
        <f>+SUMIF(Traspasos!$C$8:$C$82,B9,Traspasos!$D$8:$D$82)-SUMIF(Traspasos!$B$8:$B$82,B9,Traspasos!$D$8:$D$82)</f>
        <v>0</v>
      </c>
      <c r="M9" s="99">
        <f t="shared" si="4"/>
        <v>0</v>
      </c>
      <c r="N9" s="99"/>
      <c r="O9" s="99">
        <f t="shared" si="5"/>
        <v>926398</v>
      </c>
      <c r="P9" s="99">
        <f t="shared" si="6"/>
        <v>0</v>
      </c>
      <c r="Q9" s="99">
        <f t="shared" si="7"/>
        <v>615194.49096799991</v>
      </c>
      <c r="R9" s="100"/>
    </row>
    <row r="10" spans="1:18" x14ac:dyDescent="0.2">
      <c r="A10" s="17"/>
      <c r="B10" s="2" t="s">
        <v>776</v>
      </c>
      <c r="C10" s="2" t="str">
        <f>IFERROR(VLOOKUP(B10,'Inyección reconocida'!$B$9:$C$555,2,0),VLOOKUP(B10,Retiros!$B$9:$C$599,2,0))</f>
        <v>SEN</v>
      </c>
      <c r="D10" s="87">
        <f>SUMIF(Retiros!B:B,$B10,Retiros!P:P)</f>
        <v>0</v>
      </c>
      <c r="E10" s="87">
        <f>SUMIF(Obligación!B:B,$B10,Obligación!P:P)</f>
        <v>0</v>
      </c>
      <c r="F10" s="87">
        <f>SUMIF('Inyección reconocida'!B:B,$B10,'Inyección reconocida'!P:P)</f>
        <v>1845.1001109999991</v>
      </c>
      <c r="G10" s="87">
        <f t="shared" si="1"/>
        <v>1845.1001109999991</v>
      </c>
      <c r="H10" s="16">
        <v>0</v>
      </c>
      <c r="I10" s="16">
        <v>0</v>
      </c>
      <c r="J10" s="87">
        <f t="shared" si="2"/>
        <v>1845.1001109999991</v>
      </c>
      <c r="K10" s="87">
        <f t="shared" si="3"/>
        <v>1845.1001109999991</v>
      </c>
      <c r="L10" s="16">
        <f>+SUMIF(Traspasos!$C$8:$C$82,B10,Traspasos!$D$8:$D$82)-SUMIF(Traspasos!$B$8:$B$82,B10,Traspasos!$D$8:$D$82)</f>
        <v>0</v>
      </c>
      <c r="M10" s="99">
        <f t="shared" si="4"/>
        <v>0</v>
      </c>
      <c r="N10" s="99"/>
      <c r="O10" s="99">
        <f t="shared" si="5"/>
        <v>1845</v>
      </c>
      <c r="P10" s="99">
        <f t="shared" si="6"/>
        <v>0</v>
      </c>
      <c r="Q10" s="99">
        <f t="shared" si="7"/>
        <v>1845</v>
      </c>
      <c r="R10" s="100"/>
    </row>
    <row r="11" spans="1:18" x14ac:dyDescent="0.2">
      <c r="A11" s="17"/>
      <c r="B11" s="2" t="s">
        <v>674</v>
      </c>
      <c r="C11" s="2" t="str">
        <f>IFERROR(VLOOKUP(B11,'Inyección reconocida'!$B$9:$C$555,2,0),VLOOKUP(B11,Retiros!$B$9:$C$599,2,0))</f>
        <v>SEN</v>
      </c>
      <c r="D11" s="87">
        <f>SUMIF(Retiros!B:B,$B11,Retiros!P:P)</f>
        <v>484318.04010447313</v>
      </c>
      <c r="E11" s="87">
        <f>SUMIF(Obligación!B:B,$B11,Obligación!P:P)</f>
        <v>53274.984411492049</v>
      </c>
      <c r="F11" s="87">
        <f>SUMIF('Inyección reconocida'!B:B,$B11,'Inyección reconocida'!P:P)</f>
        <v>351577.90627699997</v>
      </c>
      <c r="G11" s="87">
        <f t="shared" si="1"/>
        <v>298302.9218655079</v>
      </c>
      <c r="H11" s="16">
        <v>58367</v>
      </c>
      <c r="I11" s="16">
        <v>0</v>
      </c>
      <c r="J11" s="87">
        <f t="shared" si="2"/>
        <v>356669.9218655079</v>
      </c>
      <c r="K11" s="87">
        <f t="shared" si="3"/>
        <v>356669.9218655079</v>
      </c>
      <c r="L11" s="16">
        <f>+SUMIF(Traspasos!$C$8:$C$82,B11,Traspasos!$D$8:$D$82)-SUMIF(Traspasos!$B$8:$B$82,B11,Traspasos!$D$8:$D$82)</f>
        <v>0</v>
      </c>
      <c r="M11" s="99">
        <f t="shared" si="4"/>
        <v>0</v>
      </c>
      <c r="N11" s="99"/>
      <c r="O11" s="99">
        <f t="shared" si="5"/>
        <v>356670</v>
      </c>
      <c r="P11" s="99">
        <f t="shared" si="6"/>
        <v>0</v>
      </c>
      <c r="Q11" s="99">
        <f t="shared" si="7"/>
        <v>351577.90627699997</v>
      </c>
      <c r="R11" s="100"/>
    </row>
    <row r="12" spans="1:18" x14ac:dyDescent="0.2">
      <c r="A12" s="17"/>
      <c r="B12" s="2" t="s">
        <v>722</v>
      </c>
      <c r="C12" s="2" t="str">
        <f>IFERROR(VLOOKUP(B12,'Inyección reconocida'!$B$9:$C$555,2,0),VLOOKUP(B12,Retiros!$B$9:$C$599,2,0))</f>
        <v>SEN</v>
      </c>
      <c r="D12" s="87">
        <f>SUMIF(Retiros!B:B,$B12,Retiros!P:P)</f>
        <v>6886093.9624446873</v>
      </c>
      <c r="E12" s="87">
        <f>SUMIF(Obligación!B:B,$B12,Obligación!P:P)</f>
        <v>539110.86262499611</v>
      </c>
      <c r="F12" s="87">
        <f>SUMIF('Inyección reconocida'!B:B,$B12,'Inyección reconocida'!P:P)</f>
        <v>334557.14806079672</v>
      </c>
      <c r="G12" s="87">
        <f t="shared" si="1"/>
        <v>-204553.71456419938</v>
      </c>
      <c r="H12" s="16">
        <v>353292.85947035073</v>
      </c>
      <c r="I12" s="16">
        <v>0</v>
      </c>
      <c r="J12" s="87">
        <f t="shared" si="2"/>
        <v>148739.14490615134</v>
      </c>
      <c r="K12" s="87">
        <f t="shared" si="3"/>
        <v>148739.14490615134</v>
      </c>
      <c r="L12" s="16">
        <f>+SUMIF(Traspasos!$C$8:$C$82,B12,Traspasos!$D$8:$D$82)-SUMIF(Traspasos!$B$8:$B$82,B12,Traspasos!$D$8:$D$82)</f>
        <v>0</v>
      </c>
      <c r="M12" s="99">
        <f t="shared" si="4"/>
        <v>0</v>
      </c>
      <c r="N12" s="99"/>
      <c r="O12" s="99">
        <f t="shared" si="5"/>
        <v>148739</v>
      </c>
      <c r="P12" s="99">
        <f t="shared" si="6"/>
        <v>0</v>
      </c>
      <c r="Q12" s="99">
        <f t="shared" si="7"/>
        <v>148739</v>
      </c>
      <c r="R12" s="100"/>
    </row>
    <row r="13" spans="1:18" x14ac:dyDescent="0.2">
      <c r="A13" s="17"/>
      <c r="B13" s="2" t="s">
        <v>603</v>
      </c>
      <c r="C13" s="2" t="str">
        <f>IFERROR(VLOOKUP(B13,'Inyección reconocida'!$B$9:$C$555,2,0),VLOOKUP(B13,Retiros!$B$9:$C$599,2,0))</f>
        <v>SEN</v>
      </c>
      <c r="D13" s="87">
        <f>SUMIF(Retiros!B:B,$B13,Retiros!P:P)</f>
        <v>8994.4695730000021</v>
      </c>
      <c r="E13" s="87">
        <f>SUMIF(Obligación!B:B,$B13,Obligación!P:P)</f>
        <v>989.3916530300005</v>
      </c>
      <c r="F13" s="87">
        <f>SUMIF('Inyección reconocida'!B:B,$B13,'Inyección reconocida'!P:P)</f>
        <v>2674.0045540000001</v>
      </c>
      <c r="G13" s="87">
        <f t="shared" si="1"/>
        <v>1684.6129009699996</v>
      </c>
      <c r="H13" s="16">
        <v>5511.1354349999974</v>
      </c>
      <c r="I13" s="16">
        <v>0</v>
      </c>
      <c r="J13" s="87">
        <f t="shared" si="2"/>
        <v>7195.7483359699972</v>
      </c>
      <c r="K13" s="87">
        <f t="shared" si="3"/>
        <v>7195.7483359699972</v>
      </c>
      <c r="L13" s="16">
        <f>+SUMIF(Traspasos!$C$8:$C$82,B13,Traspasos!$D$8:$D$82)-SUMIF(Traspasos!$B$8:$B$82,B13,Traspasos!$D$8:$D$82)</f>
        <v>0</v>
      </c>
      <c r="M13" s="99">
        <f t="shared" si="4"/>
        <v>0</v>
      </c>
      <c r="N13" s="99"/>
      <c r="O13" s="99">
        <f t="shared" si="5"/>
        <v>7196</v>
      </c>
      <c r="P13" s="99">
        <f t="shared" si="6"/>
        <v>0</v>
      </c>
      <c r="Q13" s="99">
        <f t="shared" si="7"/>
        <v>2674.0045540000001</v>
      </c>
      <c r="R13" s="100"/>
    </row>
    <row r="14" spans="1:18" x14ac:dyDescent="0.2">
      <c r="A14" s="17"/>
      <c r="B14" s="2" t="s">
        <v>124</v>
      </c>
      <c r="C14" s="2" t="str">
        <f>IFERROR(VLOOKUP(B14,'Inyección reconocida'!$B$9:$C$555,2,0),VLOOKUP(B14,Retiros!$B$9:$C$599,2,0))</f>
        <v>SEN</v>
      </c>
      <c r="D14" s="87">
        <f>SUMIF(Retiros!B:B,$B14,Retiros!P:P)</f>
        <v>0</v>
      </c>
      <c r="E14" s="87">
        <f>SUMIF(Obligación!B:B,$B14,Obligación!P:P)</f>
        <v>0</v>
      </c>
      <c r="F14" s="87">
        <f>SUMIF('Inyección reconocida'!B:B,$B14,'Inyección reconocida'!P:P)</f>
        <v>0</v>
      </c>
      <c r="G14" s="87">
        <f t="shared" si="1"/>
        <v>0</v>
      </c>
      <c r="H14" s="16">
        <v>0</v>
      </c>
      <c r="I14" s="16">
        <v>0</v>
      </c>
      <c r="J14" s="87">
        <f t="shared" si="2"/>
        <v>0</v>
      </c>
      <c r="K14" s="87">
        <f t="shared" si="3"/>
        <v>0</v>
      </c>
      <c r="L14" s="16">
        <f>+SUMIF(Traspasos!$C$8:$C$82,B14,Traspasos!$D$8:$D$82)-SUMIF(Traspasos!$B$8:$B$82,B14,Traspasos!$D$8:$D$82)</f>
        <v>0</v>
      </c>
      <c r="M14" s="99">
        <f t="shared" si="4"/>
        <v>0</v>
      </c>
      <c r="N14" s="99"/>
      <c r="O14" s="99">
        <f t="shared" si="5"/>
        <v>0</v>
      </c>
      <c r="P14" s="99">
        <f t="shared" si="6"/>
        <v>0</v>
      </c>
      <c r="Q14" s="99">
        <f t="shared" si="7"/>
        <v>0</v>
      </c>
      <c r="R14" s="100"/>
    </row>
    <row r="15" spans="1:18" x14ac:dyDescent="0.2">
      <c r="A15" s="17"/>
      <c r="B15" s="2" t="s">
        <v>146</v>
      </c>
      <c r="C15" s="2" t="str">
        <f>IFERROR(VLOOKUP(B15,'Inyección reconocida'!$B$9:$C$555,2,0),VLOOKUP(B15,Retiros!$B$9:$C$599,2,0))</f>
        <v>SEN</v>
      </c>
      <c r="D15" s="87">
        <f>SUMIF(Retiros!B:B,$B15,Retiros!P:P)</f>
        <v>6713.5331809999998</v>
      </c>
      <c r="E15" s="87">
        <f>SUMIF(Obligación!B:B,$B15,Obligación!P:P)</f>
        <v>738.48864990999982</v>
      </c>
      <c r="F15" s="87">
        <f>SUMIF('Inyección reconocida'!B:B,$B15,'Inyección reconocida'!P:P)</f>
        <v>108395.53915999999</v>
      </c>
      <c r="G15" s="87">
        <f t="shared" si="1"/>
        <v>107657.05051008999</v>
      </c>
      <c r="H15" s="16">
        <v>108915.72915999999</v>
      </c>
      <c r="I15" s="16">
        <v>0</v>
      </c>
      <c r="J15" s="87">
        <f t="shared" si="2"/>
        <v>216572.77967008998</v>
      </c>
      <c r="K15" s="87">
        <f t="shared" si="3"/>
        <v>216572.77967008998</v>
      </c>
      <c r="L15" s="16">
        <f>+SUMIF(Traspasos!$C$8:$C$82,B15,Traspasos!$D$8:$D$82)-SUMIF(Traspasos!$B$8:$B$82,B15,Traspasos!$D$8:$D$82)</f>
        <v>0</v>
      </c>
      <c r="M15" s="99">
        <f t="shared" si="4"/>
        <v>0</v>
      </c>
      <c r="N15" s="99"/>
      <c r="O15" s="99">
        <f t="shared" si="5"/>
        <v>216573</v>
      </c>
      <c r="P15" s="99">
        <f t="shared" si="6"/>
        <v>0</v>
      </c>
      <c r="Q15" s="99">
        <f t="shared" si="7"/>
        <v>108395.53915999999</v>
      </c>
      <c r="R15" s="100"/>
    </row>
    <row r="16" spans="1:18" x14ac:dyDescent="0.2">
      <c r="A16" s="17"/>
      <c r="B16" s="2" t="s">
        <v>100</v>
      </c>
      <c r="C16" s="2" t="str">
        <f>IFERROR(VLOOKUP(B16,'Inyección reconocida'!$B$9:$C$555,2,0),VLOOKUP(B16,Retiros!$B$9:$C$599,2,0))</f>
        <v>SEN</v>
      </c>
      <c r="D16" s="87">
        <f>SUMIF(Retiros!B:B,$B16,Retiros!P:P)</f>
        <v>33248.827944999997</v>
      </c>
      <c r="E16" s="87">
        <f>SUMIF(Obligación!B:B,$B16,Obligación!P:P)</f>
        <v>3657.3710739499993</v>
      </c>
      <c r="F16" s="87">
        <f>SUMIF('Inyección reconocida'!B:B,$B16,'Inyección reconocida'!P:P)</f>
        <v>21303.125639000005</v>
      </c>
      <c r="G16" s="87">
        <f t="shared" si="1"/>
        <v>17645.754565050007</v>
      </c>
      <c r="H16" s="16">
        <v>21301.671284999993</v>
      </c>
      <c r="I16" s="16">
        <v>0</v>
      </c>
      <c r="J16" s="87">
        <f t="shared" si="2"/>
        <v>38947.425850049993</v>
      </c>
      <c r="K16" s="87">
        <f t="shared" si="3"/>
        <v>38947.425850049993</v>
      </c>
      <c r="L16" s="16">
        <f>+SUMIF(Traspasos!$C$8:$C$82,B16,Traspasos!$D$8:$D$82)-SUMIF(Traspasos!$B$8:$B$82,B16,Traspasos!$D$8:$D$82)</f>
        <v>0</v>
      </c>
      <c r="M16" s="99">
        <f t="shared" si="4"/>
        <v>0</v>
      </c>
      <c r="N16" s="99"/>
      <c r="O16" s="99">
        <f t="shared" si="5"/>
        <v>38947</v>
      </c>
      <c r="P16" s="99">
        <f t="shared" si="6"/>
        <v>0</v>
      </c>
      <c r="Q16" s="99">
        <f t="shared" si="7"/>
        <v>21303.125639000005</v>
      </c>
      <c r="R16" s="100"/>
    </row>
    <row r="17" spans="1:18" x14ac:dyDescent="0.2">
      <c r="A17" s="17"/>
      <c r="B17" s="2" t="s">
        <v>139</v>
      </c>
      <c r="C17" s="2" t="str">
        <f>IFERROR(VLOOKUP(B17,'Inyección reconocida'!$B$9:$C$555,2,0),VLOOKUP(B17,Retiros!$B$9:$C$599,2,0))</f>
        <v>SEN</v>
      </c>
      <c r="D17" s="87">
        <f>SUMIF(Retiros!B:B,$B17,Retiros!P:P)</f>
        <v>71506.257920994525</v>
      </c>
      <c r="E17" s="87">
        <f>SUMIF(Obligación!B:B,$B17,Obligación!P:P)</f>
        <v>7865.6883713093985</v>
      </c>
      <c r="F17" s="87">
        <f>SUMIF('Inyección reconocida'!B:B,$B17,'Inyección reconocida'!P:P)</f>
        <v>71314.599827999991</v>
      </c>
      <c r="G17" s="87">
        <f t="shared" si="1"/>
        <v>63448.911456690592</v>
      </c>
      <c r="H17" s="16">
        <v>67452.246374000024</v>
      </c>
      <c r="I17" s="16">
        <v>0</v>
      </c>
      <c r="J17" s="87">
        <f t="shared" si="2"/>
        <v>130901.15783069062</v>
      </c>
      <c r="K17" s="87">
        <f t="shared" si="3"/>
        <v>130901.15783069062</v>
      </c>
      <c r="L17" s="16">
        <f>+SUMIF(Traspasos!$C$8:$C$82,B17,Traspasos!$D$8:$D$82)-SUMIF(Traspasos!$B$8:$B$82,B17,Traspasos!$D$8:$D$82)</f>
        <v>0</v>
      </c>
      <c r="M17" s="99">
        <f t="shared" si="4"/>
        <v>0</v>
      </c>
      <c r="N17" s="99"/>
      <c r="O17" s="99">
        <f t="shared" si="5"/>
        <v>130901</v>
      </c>
      <c r="P17" s="99">
        <f t="shared" si="6"/>
        <v>0</v>
      </c>
      <c r="Q17" s="99">
        <f t="shared" si="7"/>
        <v>71314.599827999991</v>
      </c>
      <c r="R17" s="100"/>
    </row>
    <row r="18" spans="1:18" x14ac:dyDescent="0.2">
      <c r="A18" s="17"/>
      <c r="B18" s="2" t="s">
        <v>756</v>
      </c>
      <c r="C18" s="2" t="str">
        <f>IFERROR(VLOOKUP(B18,'Inyección reconocida'!$B$9:$C$555,2,0),VLOOKUP(B18,Retiros!$B$9:$C$599,2,0))</f>
        <v>SEN</v>
      </c>
      <c r="D18" s="87">
        <f>SUMIF(Retiros!B:B,$B18,Retiros!P:P)</f>
        <v>0</v>
      </c>
      <c r="E18" s="87">
        <f>SUMIF(Obligación!B:B,$B18,Obligación!P:P)</f>
        <v>0</v>
      </c>
      <c r="F18" s="87">
        <f>SUMIF('Inyección reconocida'!B:B,$B18,'Inyección reconocida'!P:P)</f>
        <v>5974.6548610000009</v>
      </c>
      <c r="G18" s="87">
        <f t="shared" si="1"/>
        <v>5974.6548610000009</v>
      </c>
      <c r="H18" s="16">
        <v>1822.6494099999995</v>
      </c>
      <c r="I18" s="16">
        <v>0</v>
      </c>
      <c r="J18" s="87">
        <f t="shared" si="2"/>
        <v>7797.3042710000009</v>
      </c>
      <c r="K18" s="87">
        <f t="shared" si="3"/>
        <v>7797.3042710000009</v>
      </c>
      <c r="L18" s="16">
        <f>+SUMIF(Traspasos!$C$8:$C$82,B18,Traspasos!$D$8:$D$82)-SUMIF(Traspasos!$B$8:$B$82,B18,Traspasos!$D$8:$D$82)</f>
        <v>0</v>
      </c>
      <c r="M18" s="99">
        <f t="shared" si="4"/>
        <v>0</v>
      </c>
      <c r="N18" s="99"/>
      <c r="O18" s="99">
        <f t="shared" si="5"/>
        <v>7797</v>
      </c>
      <c r="P18" s="99">
        <f t="shared" si="6"/>
        <v>0</v>
      </c>
      <c r="Q18" s="99">
        <f t="shared" si="7"/>
        <v>5974.6548610000009</v>
      </c>
      <c r="R18" s="100"/>
    </row>
    <row r="19" spans="1:18" x14ac:dyDescent="0.2">
      <c r="A19" s="17"/>
      <c r="B19" s="2" t="s">
        <v>625</v>
      </c>
      <c r="C19" s="2" t="str">
        <f>IFERROR(VLOOKUP(B19,'Inyección reconocida'!$B$9:$C$555,2,0),VLOOKUP(B19,Retiros!$B$9:$C$599,2,0))</f>
        <v>SEN</v>
      </c>
      <c r="D19" s="87">
        <f>SUMIF(Retiros!B:B,$B19,Retiros!P:P)</f>
        <v>0</v>
      </c>
      <c r="E19" s="87">
        <f>SUMIF(Obligación!B:B,$B19,Obligación!P:P)</f>
        <v>0</v>
      </c>
      <c r="F19" s="87">
        <f>SUMIF('Inyección reconocida'!B:B,$B19,'Inyección reconocida'!P:P)</f>
        <v>331.53467699999999</v>
      </c>
      <c r="G19" s="87">
        <f t="shared" si="1"/>
        <v>331.53467699999999</v>
      </c>
      <c r="H19" s="16">
        <v>353.24017399999991</v>
      </c>
      <c r="I19" s="16">
        <v>0</v>
      </c>
      <c r="J19" s="87">
        <f t="shared" si="2"/>
        <v>684.7748509999999</v>
      </c>
      <c r="K19" s="87">
        <f t="shared" si="3"/>
        <v>684.7748509999999</v>
      </c>
      <c r="L19" s="16">
        <f>+SUMIF(Traspasos!$C$8:$C$82,B19,Traspasos!$D$8:$D$82)-SUMIF(Traspasos!$B$8:$B$82,B19,Traspasos!$D$8:$D$82)</f>
        <v>0</v>
      </c>
      <c r="M19" s="99">
        <f t="shared" si="4"/>
        <v>0</v>
      </c>
      <c r="N19" s="99"/>
      <c r="O19" s="99">
        <f t="shared" si="5"/>
        <v>685</v>
      </c>
      <c r="P19" s="99">
        <f t="shared" si="6"/>
        <v>0</v>
      </c>
      <c r="Q19" s="99">
        <f t="shared" si="7"/>
        <v>331.53467699999999</v>
      </c>
      <c r="R19" s="100"/>
    </row>
    <row r="20" spans="1:18" x14ac:dyDescent="0.2">
      <c r="A20" s="17"/>
      <c r="B20" s="2" t="s">
        <v>777</v>
      </c>
      <c r="C20" s="2" t="str">
        <f>IFERROR(VLOOKUP(B20,'Inyección reconocida'!$B$9:$C$555,2,0),VLOOKUP(B20,Retiros!$B$9:$C$599,2,0))</f>
        <v>SEN</v>
      </c>
      <c r="D20" s="87">
        <f>SUMIF(Retiros!B:B,$B20,Retiros!P:P)</f>
        <v>0</v>
      </c>
      <c r="E20" s="87">
        <f>SUMIF(Obligación!B:B,$B20,Obligación!P:P)</f>
        <v>0</v>
      </c>
      <c r="F20" s="87">
        <f>SUMIF('Inyección reconocida'!B:B,$B20,'Inyección reconocida'!P:P)</f>
        <v>2058.7318989999999</v>
      </c>
      <c r="G20" s="87">
        <f t="shared" si="1"/>
        <v>2058.7318989999999</v>
      </c>
      <c r="H20" s="16">
        <v>0</v>
      </c>
      <c r="I20" s="16">
        <v>0</v>
      </c>
      <c r="J20" s="87">
        <f t="shared" si="2"/>
        <v>2058.7318989999999</v>
      </c>
      <c r="K20" s="87">
        <f t="shared" si="3"/>
        <v>2058.7318989999999</v>
      </c>
      <c r="L20" s="16">
        <f>+SUMIF(Traspasos!$C$8:$C$82,B20,Traspasos!$D$8:$D$82)-SUMIF(Traspasos!$B$8:$B$82,B20,Traspasos!$D$8:$D$82)</f>
        <v>0</v>
      </c>
      <c r="M20" s="99">
        <f t="shared" si="4"/>
        <v>0</v>
      </c>
      <c r="N20" s="99"/>
      <c r="O20" s="99">
        <f t="shared" si="5"/>
        <v>2059</v>
      </c>
      <c r="P20" s="99">
        <f t="shared" si="6"/>
        <v>0</v>
      </c>
      <c r="Q20" s="99">
        <f t="shared" si="7"/>
        <v>2058.7318989999999</v>
      </c>
      <c r="R20" s="100"/>
    </row>
    <row r="21" spans="1:18" x14ac:dyDescent="0.2">
      <c r="A21" s="17"/>
      <c r="B21" s="2" t="s">
        <v>131</v>
      </c>
      <c r="C21" s="2" t="str">
        <f>IFERROR(VLOOKUP(B21,'Inyección reconocida'!$B$9:$C$555,2,0),VLOOKUP(B21,Retiros!$B$9:$C$599,2,0))</f>
        <v>SEN</v>
      </c>
      <c r="D21" s="87">
        <f>SUMIF(Retiros!B:B,$B21,Retiros!P:P)</f>
        <v>0</v>
      </c>
      <c r="E21" s="87">
        <f>SUMIF(Obligación!B:B,$B21,Obligación!P:P)</f>
        <v>0</v>
      </c>
      <c r="F21" s="87">
        <f>SUMIF('Inyección reconocida'!B:B,$B21,'Inyección reconocida'!P:P)</f>
        <v>256192.36443400002</v>
      </c>
      <c r="G21" s="87">
        <f t="shared" si="1"/>
        <v>256192.36443400002</v>
      </c>
      <c r="H21" s="16">
        <v>245186.81287400014</v>
      </c>
      <c r="I21" s="16">
        <v>0</v>
      </c>
      <c r="J21" s="87">
        <f t="shared" si="2"/>
        <v>501379.17730800016</v>
      </c>
      <c r="K21" s="87">
        <f t="shared" si="3"/>
        <v>501379.17730800016</v>
      </c>
      <c r="L21" s="16">
        <f>+SUMIF(Traspasos!$C$8:$C$82,B21,Traspasos!$D$8:$D$82)-SUMIF(Traspasos!$B$8:$B$82,B21,Traspasos!$D$8:$D$82)</f>
        <v>0</v>
      </c>
      <c r="M21" s="99">
        <f t="shared" si="4"/>
        <v>0</v>
      </c>
      <c r="N21" s="99"/>
      <c r="O21" s="99">
        <f t="shared" si="5"/>
        <v>501379</v>
      </c>
      <c r="P21" s="99">
        <f t="shared" si="6"/>
        <v>0</v>
      </c>
      <c r="Q21" s="99">
        <f t="shared" si="7"/>
        <v>256192.36443400002</v>
      </c>
      <c r="R21" s="100"/>
    </row>
    <row r="22" spans="1:18" x14ac:dyDescent="0.2">
      <c r="A22" s="17"/>
      <c r="B22" s="2" t="s">
        <v>727</v>
      </c>
      <c r="C22" s="2" t="str">
        <f>IFERROR(VLOOKUP(B22,'Inyección reconocida'!$B$9:$C$555,2,0),VLOOKUP(B22,Retiros!$B$9:$C$599,2,0))</f>
        <v>SEN</v>
      </c>
      <c r="D22" s="87">
        <f>SUMIF(Retiros!B:B,$B22,Retiros!P:P)</f>
        <v>0</v>
      </c>
      <c r="E22" s="87">
        <f>SUMIF(Obligación!B:B,$B22,Obligación!P:P)</f>
        <v>0</v>
      </c>
      <c r="F22" s="87">
        <f>SUMIF('Inyección reconocida'!B:B,$B22,'Inyección reconocida'!P:P)</f>
        <v>6762.2973570000004</v>
      </c>
      <c r="G22" s="87">
        <f t="shared" si="1"/>
        <v>6762.2973570000004</v>
      </c>
      <c r="H22" s="16">
        <v>4747.7632150000009</v>
      </c>
      <c r="I22" s="16">
        <v>0</v>
      </c>
      <c r="J22" s="87">
        <f t="shared" si="2"/>
        <v>11510.060572000002</v>
      </c>
      <c r="K22" s="87">
        <f t="shared" si="3"/>
        <v>11510.060572000002</v>
      </c>
      <c r="L22" s="16">
        <f>+SUMIF(Traspasos!$C$8:$C$82,B22,Traspasos!$D$8:$D$82)-SUMIF(Traspasos!$B$8:$B$82,B22,Traspasos!$D$8:$D$82)</f>
        <v>0</v>
      </c>
      <c r="M22" s="99">
        <f t="shared" si="4"/>
        <v>0</v>
      </c>
      <c r="N22" s="99"/>
      <c r="O22" s="99">
        <f t="shared" si="5"/>
        <v>11510</v>
      </c>
      <c r="P22" s="99">
        <f t="shared" si="6"/>
        <v>0</v>
      </c>
      <c r="Q22" s="99">
        <f t="shared" si="7"/>
        <v>6762.2973570000004</v>
      </c>
      <c r="R22" s="100"/>
    </row>
    <row r="23" spans="1:18" x14ac:dyDescent="0.2">
      <c r="A23" s="17"/>
      <c r="B23" s="2" t="s">
        <v>778</v>
      </c>
      <c r="C23" s="2" t="str">
        <f>IFERROR(VLOOKUP(B23,'Inyección reconocida'!$B$9:$C$555,2,0),VLOOKUP(B23,Retiros!$B$9:$C$599,2,0))</f>
        <v>SEN</v>
      </c>
      <c r="D23" s="87">
        <f>SUMIF(Retiros!B:B,$B23,Retiros!P:P)</f>
        <v>0</v>
      </c>
      <c r="E23" s="87">
        <f>SUMIF(Obligación!B:B,$B23,Obligación!P:P)</f>
        <v>0</v>
      </c>
      <c r="F23" s="87">
        <f>SUMIF('Inyección reconocida'!B:B,$B23,'Inyección reconocida'!P:P)</f>
        <v>0</v>
      </c>
      <c r="G23" s="87">
        <f t="shared" si="1"/>
        <v>0</v>
      </c>
      <c r="H23" s="16">
        <v>0</v>
      </c>
      <c r="I23" s="16">
        <v>0</v>
      </c>
      <c r="J23" s="87">
        <f t="shared" si="2"/>
        <v>0</v>
      </c>
      <c r="K23" s="87">
        <f t="shared" si="3"/>
        <v>0</v>
      </c>
      <c r="L23" s="16">
        <f>+SUMIF(Traspasos!$C$8:$C$82,B23,Traspasos!$D$8:$D$82)-SUMIF(Traspasos!$B$8:$B$82,B23,Traspasos!$D$8:$D$82)</f>
        <v>0</v>
      </c>
      <c r="M23" s="99">
        <f t="shared" si="4"/>
        <v>0</v>
      </c>
      <c r="N23" s="99"/>
      <c r="O23" s="99">
        <f t="shared" si="5"/>
        <v>0</v>
      </c>
      <c r="P23" s="99">
        <f t="shared" si="6"/>
        <v>0</v>
      </c>
      <c r="Q23" s="99">
        <f t="shared" si="7"/>
        <v>0</v>
      </c>
      <c r="R23" s="100"/>
    </row>
    <row r="24" spans="1:18" x14ac:dyDescent="0.2">
      <c r="A24" s="17"/>
      <c r="B24" s="2" t="s">
        <v>65</v>
      </c>
      <c r="C24" s="2" t="str">
        <f>IFERROR(VLOOKUP(B24,'Inyección reconocida'!$B$9:$C$555,2,0),VLOOKUP(B24,Retiros!$B$9:$C$599,2,0))</f>
        <v>SEN</v>
      </c>
      <c r="D24" s="87">
        <f>SUMIF(Retiros!B:B,$B24,Retiros!P:P)</f>
        <v>0</v>
      </c>
      <c r="E24" s="87">
        <f>SUMIF(Obligación!B:B,$B24,Obligación!P:P)</f>
        <v>0</v>
      </c>
      <c r="F24" s="87">
        <f>SUMIF('Inyección reconocida'!B:B,$B24,'Inyección reconocida'!P:P)</f>
        <v>0</v>
      </c>
      <c r="G24" s="87">
        <f t="shared" si="1"/>
        <v>0</v>
      </c>
      <c r="H24" s="16">
        <v>0</v>
      </c>
      <c r="I24" s="16">
        <v>0</v>
      </c>
      <c r="J24" s="87">
        <f t="shared" si="2"/>
        <v>0</v>
      </c>
      <c r="K24" s="87">
        <f t="shared" si="3"/>
        <v>0</v>
      </c>
      <c r="L24" s="16">
        <f>+SUMIF(Traspasos!$C$8:$C$82,B24,Traspasos!$D$8:$D$82)-SUMIF(Traspasos!$B$8:$B$82,B24,Traspasos!$D$8:$D$82)</f>
        <v>0</v>
      </c>
      <c r="M24" s="99">
        <f t="shared" si="4"/>
        <v>0</v>
      </c>
      <c r="N24" s="99"/>
      <c r="O24" s="99">
        <f t="shared" si="5"/>
        <v>0</v>
      </c>
      <c r="P24" s="99">
        <f t="shared" si="6"/>
        <v>0</v>
      </c>
      <c r="Q24" s="99">
        <f t="shared" si="7"/>
        <v>0</v>
      </c>
      <c r="R24" s="100"/>
    </row>
    <row r="25" spans="1:18" x14ac:dyDescent="0.2">
      <c r="A25" s="17"/>
      <c r="B25" s="2" t="s">
        <v>63</v>
      </c>
      <c r="C25" s="2" t="str">
        <f>IFERROR(VLOOKUP(B25,'Inyección reconocida'!$B$9:$C$555,2,0),VLOOKUP(B25,Retiros!$B$9:$C$599,2,0))</f>
        <v>SEN</v>
      </c>
      <c r="D25" s="87">
        <f>SUMIF(Retiros!B:B,$B25,Retiros!P:P)</f>
        <v>3140929.0129020899</v>
      </c>
      <c r="E25" s="87">
        <f>SUMIF(Obligación!B:B,$B25,Obligación!P:P)</f>
        <v>235569.67596765677</v>
      </c>
      <c r="F25" s="87">
        <f>SUMIF('Inyección reconocida'!B:B,$B25,'Inyección reconocida'!P:P)</f>
        <v>0</v>
      </c>
      <c r="G25" s="87">
        <f t="shared" si="1"/>
        <v>-235569.67596765677</v>
      </c>
      <c r="H25" s="16">
        <v>0</v>
      </c>
      <c r="I25" s="16">
        <v>0</v>
      </c>
      <c r="J25" s="87">
        <f t="shared" si="2"/>
        <v>-235569.67596765677</v>
      </c>
      <c r="K25" s="87">
        <f t="shared" si="3"/>
        <v>0</v>
      </c>
      <c r="L25" s="16">
        <f>+SUMIF(Traspasos!$C$8:$C$82,B25,Traspasos!$D$8:$D$82)-SUMIF(Traspasos!$B$8:$B$82,B25,Traspasos!$D$8:$D$82)</f>
        <v>0</v>
      </c>
      <c r="M25" s="99">
        <f t="shared" si="4"/>
        <v>235569.67596765677</v>
      </c>
      <c r="N25" s="99"/>
      <c r="O25" s="99">
        <f t="shared" si="5"/>
        <v>-235570</v>
      </c>
      <c r="P25" s="99">
        <f t="shared" si="6"/>
        <v>94228</v>
      </c>
      <c r="Q25" s="99">
        <f t="shared" si="7"/>
        <v>0</v>
      </c>
      <c r="R25" s="100"/>
    </row>
    <row r="26" spans="1:18" x14ac:dyDescent="0.2">
      <c r="A26" s="17"/>
      <c r="B26" s="2" t="s">
        <v>779</v>
      </c>
      <c r="C26" s="2" t="str">
        <f>IFERROR(VLOOKUP(B26,'Inyección reconocida'!$B$9:$C$555,2,0),VLOOKUP(B26,Retiros!$B$9:$C$599,2,0))</f>
        <v>SEN</v>
      </c>
      <c r="D26" s="87">
        <f>SUMIF(Retiros!B:B,$B26,Retiros!P:P)</f>
        <v>0</v>
      </c>
      <c r="E26" s="87">
        <f>SUMIF(Obligación!B:B,$B26,Obligación!P:P)</f>
        <v>0</v>
      </c>
      <c r="F26" s="87">
        <f>SUMIF('Inyección reconocida'!B:B,$B26,'Inyección reconocida'!P:P)</f>
        <v>3690.9015639999989</v>
      </c>
      <c r="G26" s="87">
        <f t="shared" si="1"/>
        <v>3690.9015639999989</v>
      </c>
      <c r="H26" s="16">
        <v>0</v>
      </c>
      <c r="I26" s="16">
        <v>0</v>
      </c>
      <c r="J26" s="87">
        <f t="shared" si="2"/>
        <v>3690.9015639999989</v>
      </c>
      <c r="K26" s="87">
        <f t="shared" si="3"/>
        <v>3690.9015639999989</v>
      </c>
      <c r="L26" s="16">
        <f>+SUMIF(Traspasos!$C$8:$C$82,B26,Traspasos!$D$8:$D$82)-SUMIF(Traspasos!$B$8:$B$82,B26,Traspasos!$D$8:$D$82)</f>
        <v>0</v>
      </c>
      <c r="M26" s="99">
        <f t="shared" si="4"/>
        <v>0</v>
      </c>
      <c r="N26" s="99"/>
      <c r="O26" s="99">
        <f t="shared" si="5"/>
        <v>3691</v>
      </c>
      <c r="P26" s="99">
        <f t="shared" si="6"/>
        <v>0</v>
      </c>
      <c r="Q26" s="99">
        <f t="shared" si="7"/>
        <v>3690.9015639999989</v>
      </c>
      <c r="R26" s="100"/>
    </row>
    <row r="27" spans="1:18" x14ac:dyDescent="0.2">
      <c r="A27" s="17"/>
      <c r="B27" s="2" t="s">
        <v>780</v>
      </c>
      <c r="C27" s="2" t="str">
        <f>IFERROR(VLOOKUP(B27,'Inyección reconocida'!$B$9:$C$555,2,0),VLOOKUP(B27,Retiros!$B$9:$C$599,2,0))</f>
        <v>SEN</v>
      </c>
      <c r="D27" s="87">
        <f>SUMIF(Retiros!B:B,$B27,Retiros!P:P)</f>
        <v>0</v>
      </c>
      <c r="E27" s="87">
        <f>SUMIF(Obligación!B:B,$B27,Obligación!P:P)</f>
        <v>0</v>
      </c>
      <c r="F27" s="87">
        <f>SUMIF('Inyección reconocida'!B:B,$B27,'Inyección reconocida'!P:P)</f>
        <v>21215.857778999998</v>
      </c>
      <c r="G27" s="87">
        <f t="shared" si="1"/>
        <v>21215.857778999998</v>
      </c>
      <c r="H27" s="16">
        <v>0</v>
      </c>
      <c r="I27" s="16">
        <v>0</v>
      </c>
      <c r="J27" s="87">
        <f t="shared" si="2"/>
        <v>21215.857778999998</v>
      </c>
      <c r="K27" s="87">
        <f t="shared" si="3"/>
        <v>21215.857778999998</v>
      </c>
      <c r="L27" s="16">
        <f>+SUMIF(Traspasos!$C$8:$C$82,B27,Traspasos!$D$8:$D$82)-SUMIF(Traspasos!$B$8:$B$82,B27,Traspasos!$D$8:$D$82)</f>
        <v>0</v>
      </c>
      <c r="M27" s="99">
        <f t="shared" si="4"/>
        <v>0</v>
      </c>
      <c r="N27" s="99"/>
      <c r="O27" s="99">
        <f t="shared" si="5"/>
        <v>21216</v>
      </c>
      <c r="P27" s="99">
        <f t="shared" si="6"/>
        <v>0</v>
      </c>
      <c r="Q27" s="99">
        <f t="shared" si="7"/>
        <v>21215.857778999998</v>
      </c>
      <c r="R27" s="100"/>
    </row>
    <row r="28" spans="1:18" x14ac:dyDescent="0.2">
      <c r="A28" s="17"/>
      <c r="B28" s="2" t="s">
        <v>74</v>
      </c>
      <c r="C28" s="2" t="str">
        <f>IFERROR(VLOOKUP(B28,'Inyección reconocida'!$B$9:$C$555,2,0),VLOOKUP(B28,Retiros!$B$9:$C$599,2,0))</f>
        <v>SEN</v>
      </c>
      <c r="D28" s="87">
        <f>SUMIF(Retiros!B:B,$B28,Retiros!P:P)</f>
        <v>459954.34500500001</v>
      </c>
      <c r="E28" s="87">
        <f>SUMIF(Obligación!B:B,$B28,Obligación!P:P)</f>
        <v>49028.472036849998</v>
      </c>
      <c r="F28" s="87">
        <f>SUMIF('Inyección reconocida'!B:B,$B28,'Inyección reconocida'!P:P)</f>
        <v>342283.00933598645</v>
      </c>
      <c r="G28" s="87">
        <f t="shared" si="1"/>
        <v>293254.53729913646</v>
      </c>
      <c r="H28" s="16">
        <v>367082.58667769236</v>
      </c>
      <c r="I28" s="16">
        <v>0</v>
      </c>
      <c r="J28" s="87">
        <f t="shared" si="2"/>
        <v>660337.12397682876</v>
      </c>
      <c r="K28" s="87">
        <f t="shared" si="3"/>
        <v>660337.12397682876</v>
      </c>
      <c r="L28" s="16">
        <f>+SUMIF(Traspasos!$C$8:$C$82,B28,Traspasos!$D$8:$D$82)-SUMIF(Traspasos!$B$8:$B$82,B28,Traspasos!$D$8:$D$82)</f>
        <v>0</v>
      </c>
      <c r="M28" s="99">
        <f t="shared" si="4"/>
        <v>0</v>
      </c>
      <c r="N28" s="99"/>
      <c r="O28" s="99">
        <f t="shared" si="5"/>
        <v>660337</v>
      </c>
      <c r="P28" s="99">
        <f t="shared" si="6"/>
        <v>0</v>
      </c>
      <c r="Q28" s="99">
        <f t="shared" si="7"/>
        <v>342283.00933598645</v>
      </c>
      <c r="R28" s="100"/>
    </row>
    <row r="29" spans="1:18" x14ac:dyDescent="0.2">
      <c r="A29" s="17"/>
      <c r="B29" s="2" t="s">
        <v>386</v>
      </c>
      <c r="C29" s="2" t="str">
        <f>IFERROR(VLOOKUP(B29,'Inyección reconocida'!$B$9:$C$555,2,0),VLOOKUP(B29,Retiros!$B$9:$C$599,2,0))</f>
        <v>SEN</v>
      </c>
      <c r="D29" s="87">
        <f>SUMIF(Retiros!B:B,$B29,Retiros!P:P)</f>
        <v>0</v>
      </c>
      <c r="E29" s="87">
        <f>SUMIF(Obligación!B:B,$B29,Obligación!P:P)</f>
        <v>0</v>
      </c>
      <c r="F29" s="87">
        <f>SUMIF('Inyección reconocida'!B:B,$B29,'Inyección reconocida'!P:P)</f>
        <v>158.09334700000005</v>
      </c>
      <c r="G29" s="87">
        <f t="shared" si="1"/>
        <v>158.09334700000005</v>
      </c>
      <c r="H29" s="16">
        <v>255.82538599999995</v>
      </c>
      <c r="I29" s="16">
        <v>0</v>
      </c>
      <c r="J29" s="87">
        <f t="shared" si="2"/>
        <v>413.91873299999997</v>
      </c>
      <c r="K29" s="87">
        <f t="shared" si="3"/>
        <v>413.91873299999997</v>
      </c>
      <c r="L29" s="16">
        <f>+SUMIF(Traspasos!$C$8:$C$82,B29,Traspasos!$D$8:$D$82)-SUMIF(Traspasos!$B$8:$B$82,B29,Traspasos!$D$8:$D$82)</f>
        <v>0</v>
      </c>
      <c r="M29" s="99">
        <f t="shared" si="4"/>
        <v>0</v>
      </c>
      <c r="N29" s="99"/>
      <c r="O29" s="99">
        <f t="shared" si="5"/>
        <v>414</v>
      </c>
      <c r="P29" s="99">
        <f t="shared" si="6"/>
        <v>0</v>
      </c>
      <c r="Q29" s="99">
        <f t="shared" si="7"/>
        <v>158.09334700000005</v>
      </c>
      <c r="R29" s="100"/>
    </row>
    <row r="30" spans="1:18" x14ac:dyDescent="0.2">
      <c r="A30" s="17"/>
      <c r="B30" s="2" t="s">
        <v>142</v>
      </c>
      <c r="C30" s="2" t="str">
        <f>IFERROR(VLOOKUP(B30,'Inyección reconocida'!$B$9:$C$555,2,0),VLOOKUP(B30,Retiros!$B$9:$C$599,2,0))</f>
        <v>SEN</v>
      </c>
      <c r="D30" s="87">
        <f>SUMIF(Retiros!B:B,$B30,Retiros!P:P)</f>
        <v>232961.82224100005</v>
      </c>
      <c r="E30" s="87">
        <f>SUMIF(Obligación!B:B,$B30,Obligación!P:P)</f>
        <v>17472.136668075003</v>
      </c>
      <c r="F30" s="87">
        <f>SUMIF('Inyección reconocida'!B:B,$B30,'Inyección reconocida'!P:P)</f>
        <v>306439.57213099988</v>
      </c>
      <c r="G30" s="87">
        <f t="shared" si="1"/>
        <v>288967.43546292488</v>
      </c>
      <c r="H30" s="16">
        <v>318411.97611600009</v>
      </c>
      <c r="I30" s="16">
        <v>0</v>
      </c>
      <c r="J30" s="87">
        <f t="shared" si="2"/>
        <v>607379.41157892498</v>
      </c>
      <c r="K30" s="87">
        <f t="shared" si="3"/>
        <v>607379.41157892498</v>
      </c>
      <c r="L30" s="16">
        <f>+SUMIF(Traspasos!$C$8:$C$82,B30,Traspasos!$D$8:$D$82)-SUMIF(Traspasos!$B$8:$B$82,B30,Traspasos!$D$8:$D$82)</f>
        <v>0</v>
      </c>
      <c r="M30" s="99">
        <f t="shared" si="4"/>
        <v>0</v>
      </c>
      <c r="N30" s="99"/>
      <c r="O30" s="99">
        <f t="shared" si="5"/>
        <v>607379</v>
      </c>
      <c r="P30" s="99">
        <f t="shared" si="6"/>
        <v>0</v>
      </c>
      <c r="Q30" s="99">
        <f t="shared" si="7"/>
        <v>306439.57213099988</v>
      </c>
      <c r="R30" s="100"/>
    </row>
    <row r="31" spans="1:18" x14ac:dyDescent="0.2">
      <c r="A31" s="17"/>
      <c r="B31" s="2" t="s">
        <v>769</v>
      </c>
      <c r="C31" s="2" t="str">
        <f>IFERROR(VLOOKUP(B31,'Inyección reconocida'!$B$9:$C$555,2,0),VLOOKUP(B31,Retiros!$B$9:$C$599,2,0))</f>
        <v>SEN</v>
      </c>
      <c r="D31" s="87">
        <f>SUMIF(Retiros!B:B,$B31,Retiros!P:P)</f>
        <v>0</v>
      </c>
      <c r="E31" s="87">
        <f>SUMIF(Obligación!B:B,$B31,Obligación!P:P)</f>
        <v>0</v>
      </c>
      <c r="F31" s="87">
        <f>SUMIF('Inyección reconocida'!B:B,$B31,'Inyección reconocida'!P:P)</f>
        <v>298519.21831900004</v>
      </c>
      <c r="G31" s="87">
        <f t="shared" si="1"/>
        <v>298519.21831900004</v>
      </c>
      <c r="H31" s="16">
        <v>302057.50022565265</v>
      </c>
      <c r="I31" s="16">
        <v>0</v>
      </c>
      <c r="J31" s="87">
        <f t="shared" si="2"/>
        <v>600576.71854465269</v>
      </c>
      <c r="K31" s="87">
        <f t="shared" si="3"/>
        <v>600576.71854465269</v>
      </c>
      <c r="L31" s="16">
        <f>+SUMIF(Traspasos!$C$8:$C$82,B31,Traspasos!$D$8:$D$82)-SUMIF(Traspasos!$B$8:$B$82,B31,Traspasos!$D$8:$D$82)</f>
        <v>0</v>
      </c>
      <c r="M31" s="99">
        <f t="shared" si="4"/>
        <v>0</v>
      </c>
      <c r="N31" s="99"/>
      <c r="O31" s="99">
        <f t="shared" si="5"/>
        <v>600577</v>
      </c>
      <c r="P31" s="99">
        <f t="shared" si="6"/>
        <v>0</v>
      </c>
      <c r="Q31" s="99">
        <f t="shared" si="7"/>
        <v>298519.21831900004</v>
      </c>
      <c r="R31" s="100"/>
    </row>
    <row r="32" spans="1:18" x14ac:dyDescent="0.2">
      <c r="A32" s="17"/>
      <c r="B32" s="2" t="s">
        <v>781</v>
      </c>
      <c r="C32" s="2" t="str">
        <f>IFERROR(VLOOKUP(B32,'Inyección reconocida'!$B$9:$C$555,2,0),VLOOKUP(B32,Retiros!$B$9:$C$599,2,0))</f>
        <v>SEN</v>
      </c>
      <c r="D32" s="87">
        <f>SUMIF(Retiros!B:B,$B32,Retiros!P:P)</f>
        <v>26824.925020000002</v>
      </c>
      <c r="E32" s="87">
        <f>SUMIF(Obligación!B:B,$B32,Obligación!P:P)</f>
        <v>2950.7417522000005</v>
      </c>
      <c r="F32" s="87">
        <f>SUMIF('Inyección reconocida'!B:B,$B32,'Inyección reconocida'!P:P)</f>
        <v>1447.5715100000002</v>
      </c>
      <c r="G32" s="87">
        <f t="shared" si="1"/>
        <v>-1503.1702422000003</v>
      </c>
      <c r="H32" s="16">
        <v>967.12348499999996</v>
      </c>
      <c r="I32" s="16">
        <v>0</v>
      </c>
      <c r="J32" s="87">
        <f t="shared" si="2"/>
        <v>-536.04675720000023</v>
      </c>
      <c r="K32" s="87">
        <f t="shared" si="3"/>
        <v>0</v>
      </c>
      <c r="L32" s="16">
        <f>+SUMIF(Traspasos!$C$8:$C$82,B32,Traspasos!$D$8:$D$82)-SUMIF(Traspasos!$B$8:$B$82,B32,Traspasos!$D$8:$D$82)</f>
        <v>0</v>
      </c>
      <c r="M32" s="99">
        <f t="shared" si="4"/>
        <v>536.04675720000023</v>
      </c>
      <c r="N32" s="99"/>
      <c r="O32" s="99">
        <f t="shared" si="5"/>
        <v>-536</v>
      </c>
      <c r="P32" s="99">
        <f t="shared" si="6"/>
        <v>214.4</v>
      </c>
      <c r="Q32" s="99">
        <f t="shared" si="7"/>
        <v>0</v>
      </c>
      <c r="R32" s="100"/>
    </row>
    <row r="33" spans="1:18" x14ac:dyDescent="0.2">
      <c r="A33" s="17"/>
      <c r="B33" s="2" t="s">
        <v>782</v>
      </c>
      <c r="C33" s="2" t="str">
        <f>IFERROR(VLOOKUP(B33,'Inyección reconocida'!$B$9:$C$555,2,0),VLOOKUP(B33,Retiros!$B$9:$C$599,2,0))</f>
        <v>SEN</v>
      </c>
      <c r="D33" s="87">
        <f>SUMIF(Retiros!B:B,$B33,Retiros!P:P)</f>
        <v>0</v>
      </c>
      <c r="E33" s="87">
        <f>SUMIF(Obligación!B:B,$B33,Obligación!P:P)</f>
        <v>0</v>
      </c>
      <c r="F33" s="87">
        <f>SUMIF('Inyección reconocida'!B:B,$B33,'Inyección reconocida'!P:P)</f>
        <v>134857.69775699999</v>
      </c>
      <c r="G33" s="87">
        <f t="shared" si="1"/>
        <v>134857.69775699999</v>
      </c>
      <c r="H33" s="16">
        <v>0</v>
      </c>
      <c r="I33" s="16">
        <v>0</v>
      </c>
      <c r="J33" s="87">
        <f t="shared" si="2"/>
        <v>134857.69775699999</v>
      </c>
      <c r="K33" s="87">
        <f t="shared" si="3"/>
        <v>134857.69775699999</v>
      </c>
      <c r="L33" s="16">
        <f>+SUMIF(Traspasos!$C$8:$C$82,B33,Traspasos!$D$8:$D$82)-SUMIF(Traspasos!$B$8:$B$82,B33,Traspasos!$D$8:$D$82)</f>
        <v>0</v>
      </c>
      <c r="M33" s="99">
        <f t="shared" si="4"/>
        <v>0</v>
      </c>
      <c r="N33" s="99"/>
      <c r="O33" s="99">
        <f t="shared" si="5"/>
        <v>134858</v>
      </c>
      <c r="P33" s="99">
        <f t="shared" si="6"/>
        <v>0</v>
      </c>
      <c r="Q33" s="99">
        <f t="shared" si="7"/>
        <v>134857.69775699999</v>
      </c>
      <c r="R33" s="100"/>
    </row>
    <row r="34" spans="1:18" x14ac:dyDescent="0.2">
      <c r="A34" s="17"/>
      <c r="B34" s="2" t="s">
        <v>75</v>
      </c>
      <c r="C34" s="2" t="str">
        <f>IFERROR(VLOOKUP(B34,'Inyección reconocida'!$B$9:$C$555,2,0),VLOOKUP(B34,Retiros!$B$9:$C$599,2,0))</f>
        <v>SEN</v>
      </c>
      <c r="D34" s="87">
        <f>SUMIF(Retiros!B:B,$B34,Retiros!P:P)</f>
        <v>0</v>
      </c>
      <c r="E34" s="87">
        <f>SUMIF(Obligación!B:B,$B34,Obligación!P:P)</f>
        <v>0</v>
      </c>
      <c r="F34" s="87">
        <f>SUMIF('Inyección reconocida'!B:B,$B34,'Inyección reconocida'!P:P)</f>
        <v>7385.4978999999985</v>
      </c>
      <c r="G34" s="87">
        <f t="shared" si="1"/>
        <v>7385.4978999999985</v>
      </c>
      <c r="H34" s="16">
        <v>9605.8554129999957</v>
      </c>
      <c r="I34" s="16">
        <v>0</v>
      </c>
      <c r="J34" s="87">
        <f t="shared" si="2"/>
        <v>16991.353312999992</v>
      </c>
      <c r="K34" s="87">
        <f t="shared" si="3"/>
        <v>16991.353312999992</v>
      </c>
      <c r="L34" s="16">
        <f>+SUMIF(Traspasos!$C$8:$C$82,B34,Traspasos!$D$8:$D$82)-SUMIF(Traspasos!$B$8:$B$82,B34,Traspasos!$D$8:$D$82)</f>
        <v>0</v>
      </c>
      <c r="M34" s="99">
        <f t="shared" si="4"/>
        <v>0</v>
      </c>
      <c r="N34" s="99"/>
      <c r="O34" s="99">
        <f t="shared" si="5"/>
        <v>16991</v>
      </c>
      <c r="P34" s="99">
        <f t="shared" si="6"/>
        <v>0</v>
      </c>
      <c r="Q34" s="99">
        <f t="shared" si="7"/>
        <v>7385.4978999999985</v>
      </c>
      <c r="R34" s="100"/>
    </row>
    <row r="35" spans="1:18" x14ac:dyDescent="0.2">
      <c r="A35" s="17"/>
      <c r="B35" s="2" t="s">
        <v>98</v>
      </c>
      <c r="C35" s="2" t="str">
        <f>IFERROR(VLOOKUP(B35,'Inyección reconocida'!$B$9:$C$555,2,0),VLOOKUP(B35,Retiros!$B$9:$C$599,2,0))</f>
        <v>SEN</v>
      </c>
      <c r="D35" s="87">
        <f>SUMIF(Retiros!B:B,$B35,Retiros!P:P)</f>
        <v>44857.847556000001</v>
      </c>
      <c r="E35" s="87">
        <f>SUMIF(Obligación!B:B,$B35,Obligación!P:P)</f>
        <v>3714.8298019900008</v>
      </c>
      <c r="F35" s="87">
        <f>SUMIF('Inyección reconocida'!B:B,$B35,'Inyección reconocida'!P:P)</f>
        <v>177067.27974300002</v>
      </c>
      <c r="G35" s="87">
        <f t="shared" si="1"/>
        <v>173352.44994101001</v>
      </c>
      <c r="H35" s="16">
        <v>594110.21954199998</v>
      </c>
      <c r="I35" s="16">
        <v>0</v>
      </c>
      <c r="J35" s="87">
        <f t="shared" si="2"/>
        <v>767462.66948301008</v>
      </c>
      <c r="K35" s="87">
        <f t="shared" si="3"/>
        <v>767462.66948301008</v>
      </c>
      <c r="L35" s="16">
        <f>+SUMIF(Traspasos!$C$8:$C$82,B35,Traspasos!$D$8:$D$82)-SUMIF(Traspasos!$B$8:$B$82,B35,Traspasos!$D$8:$D$82)</f>
        <v>0</v>
      </c>
      <c r="M35" s="99">
        <f t="shared" si="4"/>
        <v>0</v>
      </c>
      <c r="N35" s="99"/>
      <c r="O35" s="99">
        <f t="shared" si="5"/>
        <v>767463</v>
      </c>
      <c r="P35" s="99">
        <f t="shared" si="6"/>
        <v>0</v>
      </c>
      <c r="Q35" s="99">
        <f t="shared" si="7"/>
        <v>177067.27974300002</v>
      </c>
      <c r="R35" s="100"/>
    </row>
    <row r="36" spans="1:18" x14ac:dyDescent="0.2">
      <c r="A36" s="17"/>
      <c r="B36" s="2" t="s">
        <v>608</v>
      </c>
      <c r="C36" s="2" t="str">
        <f>IFERROR(VLOOKUP(B36,'Inyección reconocida'!$B$9:$C$555,2,0),VLOOKUP(B36,Retiros!$B$9:$C$599,2,0))</f>
        <v>SEN</v>
      </c>
      <c r="D36" s="87">
        <f>SUMIF(Retiros!B:B,$B36,Retiros!P:P)</f>
        <v>0</v>
      </c>
      <c r="E36" s="87">
        <f>SUMIF(Obligación!B:B,$B36,Obligación!P:P)</f>
        <v>0</v>
      </c>
      <c r="F36" s="87">
        <f>SUMIF('Inyección reconocida'!B:B,$B36,'Inyección reconocida'!P:P)</f>
        <v>3976.3280770000001</v>
      </c>
      <c r="G36" s="87">
        <f t="shared" si="1"/>
        <v>3976.3280770000001</v>
      </c>
      <c r="H36" s="16">
        <v>4851.3394990000006</v>
      </c>
      <c r="I36" s="16">
        <v>0</v>
      </c>
      <c r="J36" s="87">
        <f t="shared" si="2"/>
        <v>8827.6675759999998</v>
      </c>
      <c r="K36" s="87">
        <f t="shared" si="3"/>
        <v>8827.6675759999998</v>
      </c>
      <c r="L36" s="16">
        <f>+SUMIF(Traspasos!$C$8:$C$82,B36,Traspasos!$D$8:$D$82)-SUMIF(Traspasos!$B$8:$B$82,B36,Traspasos!$D$8:$D$82)</f>
        <v>0</v>
      </c>
      <c r="M36" s="99">
        <f t="shared" si="4"/>
        <v>0</v>
      </c>
      <c r="N36" s="99"/>
      <c r="O36" s="99">
        <f t="shared" si="5"/>
        <v>8828</v>
      </c>
      <c r="P36" s="99">
        <f t="shared" si="6"/>
        <v>0</v>
      </c>
      <c r="Q36" s="99">
        <f t="shared" si="7"/>
        <v>3976.3280770000001</v>
      </c>
      <c r="R36" s="100"/>
    </row>
    <row r="37" spans="1:18" x14ac:dyDescent="0.2">
      <c r="A37" s="17"/>
      <c r="B37" s="2" t="s">
        <v>596</v>
      </c>
      <c r="C37" s="2" t="str">
        <f>IFERROR(VLOOKUP(B37,'Inyección reconocida'!$B$9:$C$555,2,0),VLOOKUP(B37,Retiros!$B$9:$C$599,2,0))</f>
        <v>SEN</v>
      </c>
      <c r="D37" s="87">
        <f>SUMIF(Retiros!B:B,$B37,Retiros!P:P)</f>
        <v>98163.192123000001</v>
      </c>
      <c r="E37" s="87">
        <f>SUMIF(Obligación!B:B,$B37,Obligación!P:P)</f>
        <v>10797.951133529999</v>
      </c>
      <c r="F37" s="87">
        <f>SUMIF('Inyección reconocida'!B:B,$B37,'Inyección reconocida'!P:P)</f>
        <v>19209.268747000002</v>
      </c>
      <c r="G37" s="87">
        <f t="shared" si="1"/>
        <v>8411.3176134700025</v>
      </c>
      <c r="H37" s="16">
        <v>9447</v>
      </c>
      <c r="I37" s="16">
        <v>0</v>
      </c>
      <c r="J37" s="87">
        <f t="shared" si="2"/>
        <v>17858.317613470004</v>
      </c>
      <c r="K37" s="87">
        <f t="shared" si="3"/>
        <v>17858.317613470004</v>
      </c>
      <c r="L37" s="16">
        <f>+SUMIF(Traspasos!$C$8:$C$82,B37,Traspasos!$D$8:$D$82)-SUMIF(Traspasos!$B$8:$B$82,B37,Traspasos!$D$8:$D$82)</f>
        <v>0</v>
      </c>
      <c r="M37" s="99">
        <f t="shared" si="4"/>
        <v>0</v>
      </c>
      <c r="N37" s="99"/>
      <c r="O37" s="99">
        <f t="shared" si="5"/>
        <v>17858</v>
      </c>
      <c r="P37" s="99">
        <f t="shared" si="6"/>
        <v>0</v>
      </c>
      <c r="Q37" s="99">
        <f t="shared" si="7"/>
        <v>17858</v>
      </c>
      <c r="R37" s="100"/>
    </row>
    <row r="38" spans="1:18" x14ac:dyDescent="0.2">
      <c r="A38" s="17"/>
      <c r="B38" s="2" t="s">
        <v>620</v>
      </c>
      <c r="C38" s="2" t="str">
        <f>IFERROR(VLOOKUP(B38,'Inyección reconocida'!$B$9:$C$555,2,0),VLOOKUP(B38,Retiros!$B$9:$C$599,2,0))</f>
        <v>SEN</v>
      </c>
      <c r="D38" s="87">
        <f>SUMIF(Retiros!B:B,$B38,Retiros!P:P)</f>
        <v>0</v>
      </c>
      <c r="E38" s="87">
        <f>SUMIF(Obligación!B:B,$B38,Obligación!P:P)</f>
        <v>0</v>
      </c>
      <c r="F38" s="87">
        <f>SUMIF('Inyección reconocida'!B:B,$B38,'Inyección reconocida'!P:P)</f>
        <v>0</v>
      </c>
      <c r="G38" s="87">
        <f t="shared" si="1"/>
        <v>0</v>
      </c>
      <c r="H38" s="16">
        <v>0</v>
      </c>
      <c r="I38" s="16">
        <v>0</v>
      </c>
      <c r="J38" s="87">
        <f t="shared" si="2"/>
        <v>0</v>
      </c>
      <c r="K38" s="87">
        <f t="shared" si="3"/>
        <v>0</v>
      </c>
      <c r="L38" s="16">
        <f>+SUMIF(Traspasos!$C$8:$C$82,B38,Traspasos!$D$8:$D$82)-SUMIF(Traspasos!$B$8:$B$82,B38,Traspasos!$D$8:$D$82)</f>
        <v>0</v>
      </c>
      <c r="M38" s="99">
        <f t="shared" si="4"/>
        <v>0</v>
      </c>
      <c r="N38" s="99"/>
      <c r="O38" s="99">
        <f t="shared" si="5"/>
        <v>0</v>
      </c>
      <c r="P38" s="99">
        <f t="shared" si="6"/>
        <v>0</v>
      </c>
      <c r="Q38" s="99">
        <f t="shared" si="7"/>
        <v>0</v>
      </c>
      <c r="R38" s="100"/>
    </row>
    <row r="39" spans="1:18" x14ac:dyDescent="0.2">
      <c r="A39" s="17"/>
      <c r="B39" s="2" t="s">
        <v>560</v>
      </c>
      <c r="C39" s="2" t="str">
        <f>IFERROR(VLOOKUP(B39,'Inyección reconocida'!$B$9:$C$555,2,0),VLOOKUP(B39,Retiros!$B$9:$C$599,2,0))</f>
        <v>SEN</v>
      </c>
      <c r="D39" s="87">
        <f>SUMIF(Retiros!B:B,$B39,Retiros!P:P)</f>
        <v>0</v>
      </c>
      <c r="E39" s="87">
        <f>SUMIF(Obligación!B:B,$B39,Obligación!P:P)</f>
        <v>0</v>
      </c>
      <c r="F39" s="87">
        <f>SUMIF('Inyección reconocida'!B:B,$B39,'Inyección reconocida'!P:P)</f>
        <v>15287.393465999996</v>
      </c>
      <c r="G39" s="87">
        <f t="shared" si="1"/>
        <v>15287.393465999996</v>
      </c>
      <c r="H39" s="16">
        <v>18395.853455999997</v>
      </c>
      <c r="I39" s="16">
        <v>0</v>
      </c>
      <c r="J39" s="87">
        <f t="shared" si="2"/>
        <v>33683.246921999991</v>
      </c>
      <c r="K39" s="87">
        <f t="shared" si="3"/>
        <v>33683.246921999991</v>
      </c>
      <c r="L39" s="16">
        <f>+SUMIF(Traspasos!$C$8:$C$82,B39,Traspasos!$D$8:$D$82)-SUMIF(Traspasos!$B$8:$B$82,B39,Traspasos!$D$8:$D$82)</f>
        <v>0</v>
      </c>
      <c r="M39" s="99">
        <f t="shared" si="4"/>
        <v>0</v>
      </c>
      <c r="N39" s="99"/>
      <c r="O39" s="99">
        <f t="shared" si="5"/>
        <v>33683</v>
      </c>
      <c r="P39" s="99">
        <f t="shared" si="6"/>
        <v>0</v>
      </c>
      <c r="Q39" s="99">
        <f t="shared" si="7"/>
        <v>15287.393465999996</v>
      </c>
      <c r="R39" s="100"/>
    </row>
    <row r="40" spans="1:18" x14ac:dyDescent="0.2">
      <c r="A40" s="17"/>
      <c r="B40" s="2" t="s">
        <v>482</v>
      </c>
      <c r="C40" s="2" t="str">
        <f>IFERROR(VLOOKUP(B40,'Inyección reconocida'!$B$9:$C$555,2,0),VLOOKUP(B40,Retiros!$B$9:$C$599,2,0))</f>
        <v>SEN</v>
      </c>
      <c r="D40" s="87">
        <f>SUMIF(Retiros!B:B,$B40,Retiros!P:P)</f>
        <v>0</v>
      </c>
      <c r="E40" s="87">
        <f>SUMIF(Obligación!B:B,$B40,Obligación!P:P)</f>
        <v>0</v>
      </c>
      <c r="F40" s="87">
        <f>SUMIF('Inyección reconocida'!B:B,$B40,'Inyección reconocida'!P:P)</f>
        <v>0</v>
      </c>
      <c r="G40" s="87">
        <f t="shared" si="1"/>
        <v>0</v>
      </c>
      <c r="H40" s="16">
        <v>0</v>
      </c>
      <c r="I40" s="16">
        <v>0</v>
      </c>
      <c r="J40" s="87">
        <f t="shared" si="2"/>
        <v>0</v>
      </c>
      <c r="K40" s="87">
        <f t="shared" si="3"/>
        <v>0</v>
      </c>
      <c r="L40" s="16">
        <f>+SUMIF(Traspasos!$C$8:$C$82,B40,Traspasos!$D$8:$D$82)-SUMIF(Traspasos!$B$8:$B$82,B40,Traspasos!$D$8:$D$82)</f>
        <v>0</v>
      </c>
      <c r="M40" s="99">
        <f t="shared" si="4"/>
        <v>0</v>
      </c>
      <c r="N40" s="99"/>
      <c r="O40" s="99">
        <f t="shared" si="5"/>
        <v>0</v>
      </c>
      <c r="P40" s="99">
        <f t="shared" si="6"/>
        <v>0</v>
      </c>
      <c r="Q40" s="99">
        <f t="shared" si="7"/>
        <v>0</v>
      </c>
      <c r="R40" s="100"/>
    </row>
    <row r="41" spans="1:18" x14ac:dyDescent="0.2">
      <c r="A41" s="17"/>
      <c r="B41" s="2" t="s">
        <v>672</v>
      </c>
      <c r="C41" s="2" t="str">
        <f>IFERROR(VLOOKUP(B41,'Inyección reconocida'!$B$9:$C$555,2,0),VLOOKUP(B41,Retiros!$B$9:$C$599,2,0))</f>
        <v>SEN</v>
      </c>
      <c r="D41" s="87">
        <f>SUMIF(Retiros!B:B,$B41,Retiros!P:P)</f>
        <v>129972.32268549905</v>
      </c>
      <c r="E41" s="87">
        <f>SUMIF(Obligación!B:B,$B41,Obligación!P:P)</f>
        <v>14296.955495404894</v>
      </c>
      <c r="F41" s="87">
        <f>SUMIF('Inyección reconocida'!B:B,$B41,'Inyección reconocida'!P:P)</f>
        <v>353159.71626700001</v>
      </c>
      <c r="G41" s="87">
        <f t="shared" si="1"/>
        <v>338862.76077159512</v>
      </c>
      <c r="H41" s="16">
        <v>321576</v>
      </c>
      <c r="I41" s="16">
        <v>0</v>
      </c>
      <c r="J41" s="87">
        <f t="shared" si="2"/>
        <v>660438.76077159506</v>
      </c>
      <c r="K41" s="87">
        <f t="shared" si="3"/>
        <v>660438.76077159506</v>
      </c>
      <c r="L41" s="16">
        <f>+SUMIF(Traspasos!$C$8:$C$82,B41,Traspasos!$D$8:$D$82)-SUMIF(Traspasos!$B$8:$B$82,B41,Traspasos!$D$8:$D$82)</f>
        <v>0</v>
      </c>
      <c r="M41" s="99">
        <f t="shared" si="4"/>
        <v>0</v>
      </c>
      <c r="N41" s="99"/>
      <c r="O41" s="99">
        <f t="shared" si="5"/>
        <v>660439</v>
      </c>
      <c r="P41" s="99">
        <f t="shared" si="6"/>
        <v>0</v>
      </c>
      <c r="Q41" s="99">
        <f t="shared" si="7"/>
        <v>353159.71626700001</v>
      </c>
      <c r="R41" s="100"/>
    </row>
    <row r="42" spans="1:18" x14ac:dyDescent="0.2">
      <c r="A42" s="17"/>
      <c r="B42" s="2" t="s">
        <v>762</v>
      </c>
      <c r="C42" s="2" t="str">
        <f>IFERROR(VLOOKUP(B42,'Inyección reconocida'!$B$9:$C$555,2,0),VLOOKUP(B42,Retiros!$B$9:$C$599,2,0))</f>
        <v>SEN</v>
      </c>
      <c r="D42" s="87">
        <f>SUMIF(Retiros!B:B,$B42,Retiros!P:P)</f>
        <v>0</v>
      </c>
      <c r="E42" s="87">
        <f>SUMIF(Obligación!B:B,$B42,Obligación!P:P)</f>
        <v>0</v>
      </c>
      <c r="F42" s="87">
        <f>SUMIF('Inyección reconocida'!B:B,$B42,'Inyección reconocida'!P:P)</f>
        <v>28364.450754000001</v>
      </c>
      <c r="G42" s="87">
        <f t="shared" si="1"/>
        <v>28364.450754000001</v>
      </c>
      <c r="H42" s="16">
        <v>29161.238167949869</v>
      </c>
      <c r="I42" s="16">
        <v>0</v>
      </c>
      <c r="J42" s="87">
        <f t="shared" si="2"/>
        <v>57525.68892194987</v>
      </c>
      <c r="K42" s="87">
        <f t="shared" si="3"/>
        <v>57525.68892194987</v>
      </c>
      <c r="L42" s="16">
        <f>+SUMIF(Traspasos!$C$8:$C$82,B42,Traspasos!$D$8:$D$82)-SUMIF(Traspasos!$B$8:$B$82,B42,Traspasos!$D$8:$D$82)</f>
        <v>0</v>
      </c>
      <c r="M42" s="99">
        <f t="shared" si="4"/>
        <v>0</v>
      </c>
      <c r="N42" s="99"/>
      <c r="O42" s="99">
        <f t="shared" si="5"/>
        <v>57526</v>
      </c>
      <c r="P42" s="99">
        <f t="shared" si="6"/>
        <v>0</v>
      </c>
      <c r="Q42" s="99">
        <f t="shared" si="7"/>
        <v>28364.450754000001</v>
      </c>
      <c r="R42" s="100"/>
    </row>
    <row r="43" spans="1:18" x14ac:dyDescent="0.2">
      <c r="A43" s="17"/>
      <c r="B43" s="2" t="s">
        <v>783</v>
      </c>
      <c r="C43" s="2" t="str">
        <f>IFERROR(VLOOKUP(B43,'Inyección reconocida'!$B$9:$C$555,2,0),VLOOKUP(B43,Retiros!$B$9:$C$599,2,0))</f>
        <v>SEN</v>
      </c>
      <c r="D43" s="87">
        <f>SUMIF(Retiros!B:B,$B43,Retiros!P:P)</f>
        <v>0</v>
      </c>
      <c r="E43" s="87">
        <f>SUMIF(Obligación!B:B,$B43,Obligación!P:P)</f>
        <v>0</v>
      </c>
      <c r="F43" s="87">
        <f>SUMIF('Inyección reconocida'!B:B,$B43,'Inyección reconocida'!P:P)</f>
        <v>6891.715905</v>
      </c>
      <c r="G43" s="87">
        <f t="shared" si="1"/>
        <v>6891.715905</v>
      </c>
      <c r="H43" s="16">
        <v>0</v>
      </c>
      <c r="I43" s="16">
        <v>0</v>
      </c>
      <c r="J43" s="87">
        <f t="shared" si="2"/>
        <v>6891.715905</v>
      </c>
      <c r="K43" s="87">
        <f t="shared" si="3"/>
        <v>6891.715905</v>
      </c>
      <c r="L43" s="16">
        <f>+SUMIF(Traspasos!$C$8:$C$82,B43,Traspasos!$D$8:$D$82)-SUMIF(Traspasos!$B$8:$B$82,B43,Traspasos!$D$8:$D$82)</f>
        <v>0</v>
      </c>
      <c r="M43" s="99">
        <f t="shared" si="4"/>
        <v>0</v>
      </c>
      <c r="N43" s="99"/>
      <c r="O43" s="99">
        <f t="shared" si="5"/>
        <v>6892</v>
      </c>
      <c r="P43" s="99">
        <f t="shared" si="6"/>
        <v>0</v>
      </c>
      <c r="Q43" s="99">
        <f t="shared" si="7"/>
        <v>6891.715905</v>
      </c>
      <c r="R43" s="100"/>
    </row>
    <row r="44" spans="1:18" x14ac:dyDescent="0.2">
      <c r="A44" s="17"/>
      <c r="B44" s="2" t="s">
        <v>784</v>
      </c>
      <c r="C44" s="2" t="str">
        <f>IFERROR(VLOOKUP(B44,'Inyección reconocida'!$B$9:$C$555,2,0),VLOOKUP(B44,Retiros!$B$9:$C$599,2,0))</f>
        <v>SEN</v>
      </c>
      <c r="D44" s="87">
        <f>SUMIF(Retiros!B:B,$B44,Retiros!P:P)</f>
        <v>0</v>
      </c>
      <c r="E44" s="87">
        <f>SUMIF(Obligación!B:B,$B44,Obligación!P:P)</f>
        <v>0</v>
      </c>
      <c r="F44" s="87">
        <f>SUMIF('Inyección reconocida'!B:B,$B44,'Inyección reconocida'!P:P)</f>
        <v>3459.7465500000008</v>
      </c>
      <c r="G44" s="87">
        <f t="shared" si="1"/>
        <v>3459.7465500000008</v>
      </c>
      <c r="H44" s="16">
        <v>0</v>
      </c>
      <c r="I44" s="16">
        <v>0</v>
      </c>
      <c r="J44" s="87">
        <f t="shared" si="2"/>
        <v>3459.7465500000008</v>
      </c>
      <c r="K44" s="87">
        <f t="shared" si="3"/>
        <v>3459.7465500000008</v>
      </c>
      <c r="L44" s="16">
        <f>+SUMIF(Traspasos!$C$8:$C$82,B44,Traspasos!$D$8:$D$82)-SUMIF(Traspasos!$B$8:$B$82,B44,Traspasos!$D$8:$D$82)</f>
        <v>0</v>
      </c>
      <c r="M44" s="99">
        <f t="shared" si="4"/>
        <v>0</v>
      </c>
      <c r="N44" s="99"/>
      <c r="O44" s="99">
        <f t="shared" si="5"/>
        <v>3460</v>
      </c>
      <c r="P44" s="99">
        <f t="shared" si="6"/>
        <v>0</v>
      </c>
      <c r="Q44" s="99">
        <f t="shared" si="7"/>
        <v>3459.7465500000008</v>
      </c>
      <c r="R44" s="100"/>
    </row>
    <row r="45" spans="1:18" x14ac:dyDescent="0.2">
      <c r="A45" s="17"/>
      <c r="B45" s="2" t="s">
        <v>99</v>
      </c>
      <c r="C45" s="2" t="str">
        <f>IFERROR(VLOOKUP(B45,'Inyección reconocida'!$B$9:$C$555,2,0),VLOOKUP(B45,Retiros!$B$9:$C$599,2,0))</f>
        <v>SEN</v>
      </c>
      <c r="D45" s="87">
        <f>SUMIF(Retiros!B:B,$B45,Retiros!P:P)</f>
        <v>0</v>
      </c>
      <c r="E45" s="87">
        <f>SUMIF(Obligación!B:B,$B45,Obligación!P:P)</f>
        <v>0</v>
      </c>
      <c r="F45" s="87">
        <f>SUMIF('Inyección reconocida'!B:B,$B45,'Inyección reconocida'!P:P)</f>
        <v>4272.8007229999994</v>
      </c>
      <c r="G45" s="87">
        <f t="shared" si="1"/>
        <v>4272.8007229999994</v>
      </c>
      <c r="H45" s="16">
        <v>5231.5507820000003</v>
      </c>
      <c r="I45" s="16">
        <v>0</v>
      </c>
      <c r="J45" s="87">
        <f t="shared" si="2"/>
        <v>9504.3515049999987</v>
      </c>
      <c r="K45" s="87">
        <f t="shared" si="3"/>
        <v>9504.3515049999987</v>
      </c>
      <c r="L45" s="16">
        <f>+SUMIF(Traspasos!$C$8:$C$82,B45,Traspasos!$D$8:$D$82)-SUMIF(Traspasos!$B$8:$B$82,B45,Traspasos!$D$8:$D$82)</f>
        <v>0</v>
      </c>
      <c r="M45" s="99">
        <f t="shared" si="4"/>
        <v>0</v>
      </c>
      <c r="N45" s="99"/>
      <c r="O45" s="99">
        <f t="shared" si="5"/>
        <v>9504</v>
      </c>
      <c r="P45" s="99">
        <f t="shared" si="6"/>
        <v>0</v>
      </c>
      <c r="Q45" s="99">
        <f t="shared" si="7"/>
        <v>4272.8007229999994</v>
      </c>
      <c r="R45" s="100"/>
    </row>
    <row r="46" spans="1:18" x14ac:dyDescent="0.2">
      <c r="A46" s="17"/>
      <c r="B46" s="2" t="s">
        <v>59</v>
      </c>
      <c r="C46" s="2" t="str">
        <f>IFERROR(VLOOKUP(B46,'Inyección reconocida'!$B$9:$C$555,2,0),VLOOKUP(B46,Retiros!$B$9:$C$599,2,0))</f>
        <v>SEN</v>
      </c>
      <c r="D46" s="87">
        <f>SUMIF(Retiros!B:B,$B46,Retiros!P:P)</f>
        <v>18163.094865000014</v>
      </c>
      <c r="E46" s="87">
        <f>SUMIF(Obligación!B:B,$B46,Obligación!P:P)</f>
        <v>1362.2321148750009</v>
      </c>
      <c r="F46" s="87">
        <f>SUMIF('Inyección reconocida'!B:B,$B46,'Inyección reconocida'!P:P)</f>
        <v>0</v>
      </c>
      <c r="G46" s="87">
        <f t="shared" si="1"/>
        <v>-1362.2321148750009</v>
      </c>
      <c r="H46" s="16">
        <v>0</v>
      </c>
      <c r="I46" s="16">
        <v>0</v>
      </c>
      <c r="J46" s="87">
        <f t="shared" si="2"/>
        <v>-1362.2321148750009</v>
      </c>
      <c r="K46" s="87">
        <f t="shared" si="3"/>
        <v>0</v>
      </c>
      <c r="L46" s="16">
        <f>+SUMIF(Traspasos!$C$8:$C$82,B46,Traspasos!$D$8:$D$82)-SUMIF(Traspasos!$B$8:$B$82,B46,Traspasos!$D$8:$D$82)</f>
        <v>0</v>
      </c>
      <c r="M46" s="99">
        <f t="shared" si="4"/>
        <v>1362.2321148750009</v>
      </c>
      <c r="N46" s="99"/>
      <c r="O46" s="99">
        <f t="shared" si="5"/>
        <v>-1362</v>
      </c>
      <c r="P46" s="99">
        <f t="shared" si="6"/>
        <v>544.80000000000007</v>
      </c>
      <c r="Q46" s="99">
        <f t="shared" si="7"/>
        <v>0</v>
      </c>
      <c r="R46" s="100"/>
    </row>
    <row r="47" spans="1:18" x14ac:dyDescent="0.2">
      <c r="A47" s="17"/>
      <c r="B47" s="2" t="s">
        <v>97</v>
      </c>
      <c r="C47" s="2" t="str">
        <f>IFERROR(VLOOKUP(B47,'Inyección reconocida'!$B$9:$C$555,2,0),VLOOKUP(B47,Retiros!$B$9:$C$599,2,0))</f>
        <v>SEN</v>
      </c>
      <c r="D47" s="87">
        <f>SUMIF(Retiros!B:B,$B47,Retiros!P:P)</f>
        <v>0</v>
      </c>
      <c r="E47" s="87">
        <f>SUMIF(Obligación!B:B,$B47,Obligación!P:P)</f>
        <v>0</v>
      </c>
      <c r="F47" s="87">
        <f>SUMIF('Inyección reconocida'!B:B,$B47,'Inyección reconocida'!P:P)</f>
        <v>92.097399999999809</v>
      </c>
      <c r="G47" s="87">
        <f t="shared" si="1"/>
        <v>92.097399999999809</v>
      </c>
      <c r="H47" s="16">
        <v>0</v>
      </c>
      <c r="I47" s="16">
        <v>0</v>
      </c>
      <c r="J47" s="87">
        <f t="shared" si="2"/>
        <v>92.097399999999809</v>
      </c>
      <c r="K47" s="87">
        <f t="shared" si="3"/>
        <v>92.097399999999809</v>
      </c>
      <c r="L47" s="16">
        <f>+SUMIF(Traspasos!$C$8:$C$82,B47,Traspasos!$D$8:$D$82)-SUMIF(Traspasos!$B$8:$B$82,B47,Traspasos!$D$8:$D$82)</f>
        <v>0</v>
      </c>
      <c r="M47" s="99">
        <f t="shared" si="4"/>
        <v>0</v>
      </c>
      <c r="N47" s="99"/>
      <c r="O47" s="99">
        <f t="shared" si="5"/>
        <v>92</v>
      </c>
      <c r="P47" s="99">
        <f t="shared" si="6"/>
        <v>0</v>
      </c>
      <c r="Q47" s="99">
        <f t="shared" si="7"/>
        <v>92</v>
      </c>
      <c r="R47" s="100"/>
    </row>
    <row r="48" spans="1:18" x14ac:dyDescent="0.2">
      <c r="A48" s="17"/>
      <c r="B48" s="2" t="s">
        <v>604</v>
      </c>
      <c r="C48" s="2" t="str">
        <f>IFERROR(VLOOKUP(B48,'Inyección reconocida'!$B$9:$C$555,2,0),VLOOKUP(B48,Retiros!$B$9:$C$599,2,0))</f>
        <v>SEN</v>
      </c>
      <c r="D48" s="87">
        <f>SUMIF(Retiros!B:B,$B48,Retiros!P:P)</f>
        <v>69810.070872540804</v>
      </c>
      <c r="E48" s="87">
        <f>SUMIF(Obligación!B:B,$B48,Obligación!P:P)</f>
        <v>7679.1077959794857</v>
      </c>
      <c r="F48" s="87">
        <f>SUMIF('Inyección reconocida'!B:B,$B48,'Inyección reconocida'!P:P)</f>
        <v>72786.362746999992</v>
      </c>
      <c r="G48" s="87">
        <f t="shared" si="1"/>
        <v>65107.254951020506</v>
      </c>
      <c r="H48" s="16">
        <v>49582.620634999992</v>
      </c>
      <c r="I48" s="16">
        <v>0</v>
      </c>
      <c r="J48" s="87">
        <f t="shared" si="2"/>
        <v>114689.8755860205</v>
      </c>
      <c r="K48" s="87">
        <f t="shared" si="3"/>
        <v>114689.8755860205</v>
      </c>
      <c r="L48" s="16">
        <f>+SUMIF(Traspasos!$C$8:$C$82,B48,Traspasos!$D$8:$D$82)-SUMIF(Traspasos!$B$8:$B$82,B48,Traspasos!$D$8:$D$82)</f>
        <v>0</v>
      </c>
      <c r="M48" s="99">
        <f t="shared" si="4"/>
        <v>0</v>
      </c>
      <c r="N48" s="99"/>
      <c r="O48" s="99">
        <f t="shared" si="5"/>
        <v>114690</v>
      </c>
      <c r="P48" s="99">
        <f t="shared" si="6"/>
        <v>0</v>
      </c>
      <c r="Q48" s="99">
        <f t="shared" si="7"/>
        <v>72786.362746999992</v>
      </c>
      <c r="R48" s="100"/>
    </row>
    <row r="49" spans="1:20" x14ac:dyDescent="0.2">
      <c r="A49" s="17"/>
      <c r="B49" s="2" t="s">
        <v>54</v>
      </c>
      <c r="C49" s="2" t="str">
        <f>IFERROR(VLOOKUP(B49,'Inyección reconocida'!$B$9:$C$555,2,0),VLOOKUP(B49,Retiros!$B$9:$C$599,2,0))</f>
        <v>SEN</v>
      </c>
      <c r="D49" s="87">
        <f>SUMIF(Retiros!B:B,$B49,Retiros!P:P)</f>
        <v>0</v>
      </c>
      <c r="E49" s="87">
        <f>SUMIF(Obligación!B:B,$B49,Obligación!P:P)</f>
        <v>0</v>
      </c>
      <c r="F49" s="87">
        <f>SUMIF('Inyección reconocida'!B:B,$B49,'Inyección reconocida'!P:P)</f>
        <v>3243.2596209999997</v>
      </c>
      <c r="G49" s="87">
        <f t="shared" si="1"/>
        <v>3243.2596209999997</v>
      </c>
      <c r="H49" s="16">
        <v>3802.3446729999978</v>
      </c>
      <c r="I49" s="16">
        <v>0</v>
      </c>
      <c r="J49" s="87">
        <f t="shared" si="2"/>
        <v>7045.604293999997</v>
      </c>
      <c r="K49" s="87">
        <f t="shared" si="3"/>
        <v>7045.604293999997</v>
      </c>
      <c r="L49" s="16">
        <f>+SUMIF(Traspasos!$C$8:$C$82,B49,Traspasos!$D$8:$D$82)-SUMIF(Traspasos!$B$8:$B$82,B49,Traspasos!$D$8:$D$82)</f>
        <v>0</v>
      </c>
      <c r="M49" s="99">
        <f t="shared" si="4"/>
        <v>0</v>
      </c>
      <c r="N49" s="99"/>
      <c r="O49" s="99">
        <f t="shared" si="5"/>
        <v>7046</v>
      </c>
      <c r="P49" s="99">
        <f t="shared" si="6"/>
        <v>0</v>
      </c>
      <c r="Q49" s="99">
        <f t="shared" si="7"/>
        <v>3243.2596209999997</v>
      </c>
      <c r="R49" s="100"/>
    </row>
    <row r="50" spans="1:20" x14ac:dyDescent="0.2">
      <c r="A50" s="17"/>
      <c r="B50" s="2" t="s">
        <v>785</v>
      </c>
      <c r="C50" s="2" t="str">
        <f>IFERROR(VLOOKUP(B50,'Inyección reconocida'!$B$9:$C$555,2,0),VLOOKUP(B50,Retiros!$B$9:$C$599,2,0))</f>
        <v>SEN</v>
      </c>
      <c r="D50" s="87">
        <f>SUMIF(Retiros!B:B,$B50,Retiros!P:P)</f>
        <v>0</v>
      </c>
      <c r="E50" s="87">
        <f>SUMIF(Obligación!B:B,$B50,Obligación!P:P)</f>
        <v>0</v>
      </c>
      <c r="F50" s="87">
        <f>SUMIF('Inyección reconocida'!B:B,$B50,'Inyección reconocida'!P:P)</f>
        <v>0</v>
      </c>
      <c r="G50" s="87">
        <f t="shared" si="1"/>
        <v>0</v>
      </c>
      <c r="H50" s="16">
        <v>0</v>
      </c>
      <c r="I50" s="16">
        <v>0</v>
      </c>
      <c r="J50" s="87">
        <f t="shared" si="2"/>
        <v>0</v>
      </c>
      <c r="K50" s="87">
        <f t="shared" si="3"/>
        <v>0</v>
      </c>
      <c r="L50" s="16">
        <f>+SUMIF(Traspasos!$C$8:$C$82,B50,Traspasos!$D$8:$D$82)-SUMIF(Traspasos!$B$8:$B$82,B50,Traspasos!$D$8:$D$82)</f>
        <v>0</v>
      </c>
      <c r="M50" s="99">
        <f t="shared" si="4"/>
        <v>0</v>
      </c>
      <c r="N50" s="99"/>
      <c r="O50" s="99">
        <f t="shared" si="5"/>
        <v>0</v>
      </c>
      <c r="P50" s="99">
        <f t="shared" si="6"/>
        <v>0</v>
      </c>
      <c r="Q50" s="99">
        <f t="shared" si="7"/>
        <v>0</v>
      </c>
      <c r="R50" s="100"/>
    </row>
    <row r="51" spans="1:20" x14ac:dyDescent="0.2">
      <c r="A51" s="17"/>
      <c r="B51" s="2" t="s">
        <v>786</v>
      </c>
      <c r="C51" s="2" t="str">
        <f>IFERROR(VLOOKUP(B51,'Inyección reconocida'!$B$9:$C$555,2,0),VLOOKUP(B51,Retiros!$B$9:$C$599,2,0))</f>
        <v>SEN</v>
      </c>
      <c r="D51" s="87">
        <f>SUMIF(Retiros!B:B,$B51,Retiros!P:P)</f>
        <v>274606.04559647525</v>
      </c>
      <c r="E51" s="87">
        <f>SUMIF(Obligación!B:B,$B51,Obligación!P:P)</f>
        <v>30206.665015612281</v>
      </c>
      <c r="F51" s="87">
        <f>SUMIF('Inyección reconocida'!B:B,$B51,'Inyección reconocida'!P:P)</f>
        <v>0</v>
      </c>
      <c r="G51" s="87">
        <f t="shared" si="1"/>
        <v>-30206.665015612281</v>
      </c>
      <c r="H51" s="16">
        <v>0</v>
      </c>
      <c r="I51" s="16">
        <v>0</v>
      </c>
      <c r="J51" s="87">
        <f t="shared" si="2"/>
        <v>-30206.665015612281</v>
      </c>
      <c r="K51" s="87">
        <f t="shared" si="3"/>
        <v>0</v>
      </c>
      <c r="L51" s="16">
        <f>+SUMIF(Traspasos!$C$8:$C$82,B51,Traspasos!$D$8:$D$82)-SUMIF(Traspasos!$B$8:$B$82,B51,Traspasos!$D$8:$D$82)</f>
        <v>0</v>
      </c>
      <c r="M51" s="99">
        <f t="shared" si="4"/>
        <v>30206.665015612281</v>
      </c>
      <c r="N51" s="99"/>
      <c r="O51" s="99">
        <f t="shared" si="5"/>
        <v>-30207</v>
      </c>
      <c r="P51" s="99">
        <f t="shared" si="6"/>
        <v>12082.800000000001</v>
      </c>
      <c r="Q51" s="99">
        <f t="shared" si="7"/>
        <v>0</v>
      </c>
      <c r="R51" s="100"/>
    </row>
    <row r="52" spans="1:20" x14ac:dyDescent="0.2">
      <c r="A52" s="17"/>
      <c r="B52" s="2" t="s">
        <v>731</v>
      </c>
      <c r="C52" s="2" t="str">
        <f>IFERROR(VLOOKUP(B52,'Inyección reconocida'!$B$9:$C$555,2,0),VLOOKUP(B52,Retiros!$B$9:$C$599,2,0))</f>
        <v>SEN</v>
      </c>
      <c r="D52" s="87">
        <f>SUMIF(Retiros!B:B,$B52,Retiros!P:P)</f>
        <v>0</v>
      </c>
      <c r="E52" s="87">
        <f>SUMIF(Obligación!B:B,$B52,Obligación!P:P)</f>
        <v>0</v>
      </c>
      <c r="F52" s="87">
        <f>SUMIF('Inyección reconocida'!B:B,$B52,'Inyección reconocida'!P:P)</f>
        <v>8910.3446239999994</v>
      </c>
      <c r="G52" s="87">
        <f t="shared" si="1"/>
        <v>8910.3446239999994</v>
      </c>
      <c r="H52" s="16">
        <v>6801</v>
      </c>
      <c r="I52" s="16">
        <v>0</v>
      </c>
      <c r="J52" s="87">
        <f t="shared" si="2"/>
        <v>15711.344623999999</v>
      </c>
      <c r="K52" s="87">
        <f t="shared" si="3"/>
        <v>15711.344623999999</v>
      </c>
      <c r="L52" s="16">
        <f>+SUMIF(Traspasos!$C$8:$C$82,B52,Traspasos!$D$8:$D$82)-SUMIF(Traspasos!$B$8:$B$82,B52,Traspasos!$D$8:$D$82)</f>
        <v>0</v>
      </c>
      <c r="M52" s="99">
        <f t="shared" si="4"/>
        <v>0</v>
      </c>
      <c r="N52" s="99"/>
      <c r="O52" s="99">
        <f t="shared" si="5"/>
        <v>15711</v>
      </c>
      <c r="P52" s="99">
        <f t="shared" si="6"/>
        <v>0</v>
      </c>
      <c r="Q52" s="99">
        <f t="shared" si="7"/>
        <v>8910.3446239999994</v>
      </c>
      <c r="R52" s="100"/>
    </row>
    <row r="53" spans="1:20" x14ac:dyDescent="0.2">
      <c r="A53" s="17"/>
      <c r="B53" s="2" t="s">
        <v>732</v>
      </c>
      <c r="C53" s="2" t="str">
        <f>IFERROR(VLOOKUP(B53,'Inyección reconocida'!$B$9:$C$555,2,0),VLOOKUP(B53,Retiros!$B$9:$C$599,2,0))</f>
        <v>SEN</v>
      </c>
      <c r="D53" s="87">
        <f>SUMIF(Retiros!B:B,$B53,Retiros!P:P)</f>
        <v>0</v>
      </c>
      <c r="E53" s="87">
        <f>SUMIF(Obligación!B:B,$B53,Obligación!P:P)</f>
        <v>0</v>
      </c>
      <c r="F53" s="87">
        <f>SUMIF('Inyección reconocida'!B:B,$B53,'Inyección reconocida'!P:P)</f>
        <v>19424.358486999998</v>
      </c>
      <c r="G53" s="87">
        <f t="shared" si="1"/>
        <v>19424.358486999998</v>
      </c>
      <c r="H53" s="16">
        <v>32577</v>
      </c>
      <c r="I53" s="16">
        <v>0</v>
      </c>
      <c r="J53" s="87">
        <f t="shared" si="2"/>
        <v>52001.358486999998</v>
      </c>
      <c r="K53" s="87">
        <f t="shared" si="3"/>
        <v>52001.358486999998</v>
      </c>
      <c r="L53" s="16">
        <f>+SUMIF(Traspasos!$C$8:$C$82,B53,Traspasos!$D$8:$D$82)-SUMIF(Traspasos!$B$8:$B$82,B53,Traspasos!$D$8:$D$82)</f>
        <v>0</v>
      </c>
      <c r="M53" s="99">
        <f t="shared" si="4"/>
        <v>0</v>
      </c>
      <c r="N53" s="99"/>
      <c r="O53" s="99">
        <f t="shared" si="5"/>
        <v>52001</v>
      </c>
      <c r="P53" s="99">
        <f t="shared" si="6"/>
        <v>0</v>
      </c>
      <c r="Q53" s="99">
        <f t="shared" si="7"/>
        <v>19424.358486999998</v>
      </c>
      <c r="R53" s="100"/>
    </row>
    <row r="54" spans="1:20" x14ac:dyDescent="0.2">
      <c r="A54" s="17"/>
      <c r="B54" s="2" t="s">
        <v>699</v>
      </c>
      <c r="C54" s="2" t="str">
        <f>IFERROR(VLOOKUP(B54,'Inyección reconocida'!$B$9:$C$555,2,0),VLOOKUP(B54,Retiros!$B$9:$C$599,2,0))</f>
        <v>SEN</v>
      </c>
      <c r="D54" s="87">
        <f>SUMIF(Retiros!B:B,$B54,Retiros!P:P)</f>
        <v>0</v>
      </c>
      <c r="E54" s="87">
        <f>SUMIF(Obligación!B:B,$B54,Obligación!P:P)</f>
        <v>0</v>
      </c>
      <c r="F54" s="87">
        <f>SUMIF('Inyección reconocida'!B:B,$B54,'Inyección reconocida'!P:P)</f>
        <v>12.348005000000001</v>
      </c>
      <c r="G54" s="87">
        <f t="shared" si="1"/>
        <v>12.348005000000001</v>
      </c>
      <c r="H54" s="16">
        <v>8.7344669999999986</v>
      </c>
      <c r="I54" s="16">
        <v>0</v>
      </c>
      <c r="J54" s="87">
        <f t="shared" si="2"/>
        <v>21.082471999999999</v>
      </c>
      <c r="K54" s="87">
        <f t="shared" si="3"/>
        <v>21.082471999999999</v>
      </c>
      <c r="L54" s="16">
        <f>+SUMIF(Traspasos!$C$8:$C$82,B54,Traspasos!$D$8:$D$82)-SUMIF(Traspasos!$B$8:$B$82,B54,Traspasos!$D$8:$D$82)</f>
        <v>0</v>
      </c>
      <c r="M54" s="99">
        <f t="shared" si="4"/>
        <v>0</v>
      </c>
      <c r="N54" s="99"/>
      <c r="O54" s="99">
        <f t="shared" si="5"/>
        <v>21</v>
      </c>
      <c r="P54" s="99">
        <f t="shared" si="6"/>
        <v>0</v>
      </c>
      <c r="Q54" s="99">
        <f t="shared" si="7"/>
        <v>12.348005000000001</v>
      </c>
      <c r="R54" s="100"/>
      <c r="T54" s="47"/>
    </row>
    <row r="55" spans="1:20" x14ac:dyDescent="0.2">
      <c r="A55" s="17"/>
      <c r="B55" s="2" t="s">
        <v>76</v>
      </c>
      <c r="C55" s="2" t="str">
        <f>IFERROR(VLOOKUP(B55,'Inyección reconocida'!$B$9:$C$555,2,0),VLOOKUP(B55,Retiros!$B$9:$C$599,2,0))</f>
        <v>SEN</v>
      </c>
      <c r="D55" s="87">
        <f>SUMIF(Retiros!B:B,$B55,Retiros!P:P)</f>
        <v>0</v>
      </c>
      <c r="E55" s="87">
        <f>SUMIF(Obligación!B:B,$B55,Obligación!P:P)</f>
        <v>0</v>
      </c>
      <c r="F55" s="87">
        <f>SUMIF('Inyección reconocida'!B:B,$B55,'Inyección reconocida'!P:P)</f>
        <v>0</v>
      </c>
      <c r="G55" s="87">
        <f t="shared" si="1"/>
        <v>0</v>
      </c>
      <c r="H55" s="16">
        <v>0</v>
      </c>
      <c r="I55" s="16">
        <v>0</v>
      </c>
      <c r="J55" s="87">
        <f t="shared" si="2"/>
        <v>0</v>
      </c>
      <c r="K55" s="87">
        <f t="shared" si="3"/>
        <v>0</v>
      </c>
      <c r="L55" s="16">
        <f>+SUMIF(Traspasos!$C$8:$C$82,B55,Traspasos!$D$8:$D$82)-SUMIF(Traspasos!$B$8:$B$82,B55,Traspasos!$D$8:$D$82)</f>
        <v>0</v>
      </c>
      <c r="M55" s="99">
        <f t="shared" si="4"/>
        <v>0</v>
      </c>
      <c r="N55" s="99"/>
      <c r="O55" s="99">
        <f t="shared" si="5"/>
        <v>0</v>
      </c>
      <c r="P55" s="99">
        <f t="shared" si="6"/>
        <v>0</v>
      </c>
      <c r="Q55" s="99">
        <f t="shared" si="7"/>
        <v>0</v>
      </c>
      <c r="R55" s="100"/>
    </row>
    <row r="56" spans="1:20" x14ac:dyDescent="0.2">
      <c r="A56" s="17"/>
      <c r="B56" s="2" t="s">
        <v>613</v>
      </c>
      <c r="C56" s="2" t="str">
        <f>IFERROR(VLOOKUP(B56,'Inyección reconocida'!$B$9:$C$555,2,0),VLOOKUP(B56,Retiros!$B$9:$C$599,2,0))</f>
        <v>SEN</v>
      </c>
      <c r="D56" s="87">
        <f>SUMIF(Retiros!B:B,$B56,Retiros!P:P)</f>
        <v>0</v>
      </c>
      <c r="E56" s="87">
        <f>SUMIF(Obligación!B:B,$B56,Obligación!P:P)</f>
        <v>0</v>
      </c>
      <c r="F56" s="87">
        <f>SUMIF('Inyección reconocida'!B:B,$B56,'Inyección reconocida'!P:P)</f>
        <v>18359.732115000003</v>
      </c>
      <c r="G56" s="87">
        <f t="shared" si="1"/>
        <v>18359.732115000003</v>
      </c>
      <c r="H56" s="16">
        <v>20534.121949999997</v>
      </c>
      <c r="I56" s="16">
        <v>0</v>
      </c>
      <c r="J56" s="87">
        <f t="shared" si="2"/>
        <v>38893.854065</v>
      </c>
      <c r="K56" s="87">
        <f t="shared" si="3"/>
        <v>38893.854065</v>
      </c>
      <c r="L56" s="16">
        <f>+SUMIF(Traspasos!$C$8:$C$82,B56,Traspasos!$D$8:$D$82)-SUMIF(Traspasos!$B$8:$B$82,B56,Traspasos!$D$8:$D$82)</f>
        <v>0</v>
      </c>
      <c r="M56" s="99">
        <f t="shared" si="4"/>
        <v>0</v>
      </c>
      <c r="N56" s="99"/>
      <c r="O56" s="99">
        <f t="shared" si="5"/>
        <v>38894</v>
      </c>
      <c r="P56" s="99">
        <f t="shared" si="6"/>
        <v>0</v>
      </c>
      <c r="Q56" s="99">
        <f t="shared" si="7"/>
        <v>18359.732115000003</v>
      </c>
      <c r="R56" s="100"/>
    </row>
    <row r="57" spans="1:20" x14ac:dyDescent="0.2">
      <c r="A57" s="17"/>
      <c r="B57" s="2" t="s">
        <v>693</v>
      </c>
      <c r="C57" s="2" t="str">
        <f>IFERROR(VLOOKUP(B57,'Inyección reconocida'!$B$9:$C$555,2,0),VLOOKUP(B57,Retiros!$B$9:$C$599,2,0))</f>
        <v>SEN</v>
      </c>
      <c r="D57" s="87">
        <f>SUMIF(Retiros!B:B,$B57,Retiros!P:P)</f>
        <v>0</v>
      </c>
      <c r="E57" s="87">
        <f>SUMIF(Obligación!B:B,$B57,Obligación!P:P)</f>
        <v>0</v>
      </c>
      <c r="F57" s="87">
        <f>SUMIF('Inyección reconocida'!B:B,$B57,'Inyección reconocida'!P:P)</f>
        <v>19323.313985000004</v>
      </c>
      <c r="G57" s="87">
        <f t="shared" si="1"/>
        <v>19323.313985000004</v>
      </c>
      <c r="H57" s="16">
        <v>17700.911527</v>
      </c>
      <c r="I57" s="16">
        <v>0</v>
      </c>
      <c r="J57" s="87">
        <f t="shared" si="2"/>
        <v>37024.225512000005</v>
      </c>
      <c r="K57" s="87">
        <f t="shared" si="3"/>
        <v>37024.225512000005</v>
      </c>
      <c r="L57" s="16">
        <f>+SUMIF(Traspasos!$C$8:$C$82,B57,Traspasos!$D$8:$D$82)-SUMIF(Traspasos!$B$8:$B$82,B57,Traspasos!$D$8:$D$82)</f>
        <v>0</v>
      </c>
      <c r="M57" s="99">
        <f t="shared" si="4"/>
        <v>0</v>
      </c>
      <c r="N57" s="99"/>
      <c r="O57" s="99">
        <f t="shared" si="5"/>
        <v>37024</v>
      </c>
      <c r="P57" s="99">
        <f t="shared" si="6"/>
        <v>0</v>
      </c>
      <c r="Q57" s="99">
        <f t="shared" si="7"/>
        <v>19323.313985000004</v>
      </c>
      <c r="R57" s="100"/>
    </row>
    <row r="58" spans="1:20" x14ac:dyDescent="0.2">
      <c r="A58" s="17"/>
      <c r="B58" s="2" t="s">
        <v>728</v>
      </c>
      <c r="C58" s="2" t="str">
        <f>IFERROR(VLOOKUP(B58,'Inyección reconocida'!$B$9:$C$555,2,0),VLOOKUP(B58,Retiros!$B$9:$C$599,2,0))</f>
        <v>SEN</v>
      </c>
      <c r="D58" s="87">
        <f>SUMIF(Retiros!B:B,$B58,Retiros!P:P)</f>
        <v>0</v>
      </c>
      <c r="E58" s="87">
        <f>SUMIF(Obligación!B:B,$B58,Obligación!P:P)</f>
        <v>0</v>
      </c>
      <c r="F58" s="87">
        <f>SUMIF('Inyección reconocida'!B:B,$B58,'Inyección reconocida'!P:P)</f>
        <v>6449.8698150000009</v>
      </c>
      <c r="G58" s="87">
        <f t="shared" si="1"/>
        <v>6449.8698150000009</v>
      </c>
      <c r="H58" s="16">
        <v>4630</v>
      </c>
      <c r="I58" s="16">
        <v>0</v>
      </c>
      <c r="J58" s="87">
        <f t="shared" si="2"/>
        <v>11079.869815000002</v>
      </c>
      <c r="K58" s="87">
        <f t="shared" si="3"/>
        <v>11079.869815000002</v>
      </c>
      <c r="L58" s="16">
        <f>+SUMIF(Traspasos!$C$8:$C$82,B58,Traspasos!$D$8:$D$82)-SUMIF(Traspasos!$B$8:$B$82,B58,Traspasos!$D$8:$D$82)</f>
        <v>0</v>
      </c>
      <c r="M58" s="99">
        <f t="shared" si="4"/>
        <v>0</v>
      </c>
      <c r="N58" s="99"/>
      <c r="O58" s="99">
        <f t="shared" si="5"/>
        <v>11080</v>
      </c>
      <c r="P58" s="99">
        <f t="shared" si="6"/>
        <v>0</v>
      </c>
      <c r="Q58" s="99">
        <f t="shared" si="7"/>
        <v>6449.8698150000009</v>
      </c>
      <c r="R58" s="100"/>
    </row>
    <row r="59" spans="1:20" x14ac:dyDescent="0.2">
      <c r="A59" s="17"/>
      <c r="B59" s="2" t="s">
        <v>787</v>
      </c>
      <c r="C59" s="2" t="str">
        <f>IFERROR(VLOOKUP(B59,'Inyección reconocida'!$B$9:$C$555,2,0),VLOOKUP(B59,Retiros!$B$9:$C$599,2,0))</f>
        <v>SEN</v>
      </c>
      <c r="D59" s="87">
        <f>SUMIF(Retiros!B:B,$B59,Retiros!P:P)</f>
        <v>0</v>
      </c>
      <c r="E59" s="87">
        <f>SUMIF(Obligación!B:B,$B59,Obligación!P:P)</f>
        <v>0</v>
      </c>
      <c r="F59" s="87">
        <f>SUMIF('Inyección reconocida'!B:B,$B59,'Inyección reconocida'!P:P)</f>
        <v>0</v>
      </c>
      <c r="G59" s="87">
        <f t="shared" si="1"/>
        <v>0</v>
      </c>
      <c r="H59" s="16">
        <v>0</v>
      </c>
      <c r="I59" s="16">
        <v>0</v>
      </c>
      <c r="J59" s="87">
        <f t="shared" si="2"/>
        <v>0</v>
      </c>
      <c r="K59" s="87">
        <f t="shared" si="3"/>
        <v>0</v>
      </c>
      <c r="L59" s="16">
        <f>+SUMIF(Traspasos!$C$8:$C$82,B59,Traspasos!$D$8:$D$82)-SUMIF(Traspasos!$B$8:$B$82,B59,Traspasos!$D$8:$D$82)</f>
        <v>0</v>
      </c>
      <c r="M59" s="99">
        <f t="shared" si="4"/>
        <v>0</v>
      </c>
      <c r="N59" s="99"/>
      <c r="O59" s="99">
        <f t="shared" si="5"/>
        <v>0</v>
      </c>
      <c r="P59" s="99">
        <f t="shared" si="6"/>
        <v>0</v>
      </c>
      <c r="Q59" s="99">
        <f t="shared" si="7"/>
        <v>0</v>
      </c>
      <c r="R59" s="100"/>
    </row>
    <row r="60" spans="1:20" x14ac:dyDescent="0.2">
      <c r="A60" s="17"/>
      <c r="B60" s="2" t="s">
        <v>752</v>
      </c>
      <c r="C60" s="2" t="str">
        <f>IFERROR(VLOOKUP(B60,'Inyección reconocida'!$B$9:$C$555,2,0),VLOOKUP(B60,Retiros!$B$9:$C$599,2,0))</f>
        <v>SEN</v>
      </c>
      <c r="D60" s="87">
        <f>SUMIF(Retiros!B:B,$B60,Retiros!P:P)</f>
        <v>0</v>
      </c>
      <c r="E60" s="87">
        <f>SUMIF(Obligación!B:B,$B60,Obligación!P:P)</f>
        <v>0</v>
      </c>
      <c r="F60" s="87">
        <f>SUMIF('Inyección reconocida'!B:B,$B60,'Inyección reconocida'!P:P)</f>
        <v>6686.2273270000005</v>
      </c>
      <c r="G60" s="87">
        <f t="shared" si="1"/>
        <v>6686.2273270000005</v>
      </c>
      <c r="H60" s="16">
        <v>2958</v>
      </c>
      <c r="I60" s="16">
        <v>0</v>
      </c>
      <c r="J60" s="87">
        <f t="shared" si="2"/>
        <v>9644.2273270000005</v>
      </c>
      <c r="K60" s="87">
        <f t="shared" si="3"/>
        <v>9644.2273270000005</v>
      </c>
      <c r="L60" s="16">
        <f>+SUMIF(Traspasos!$C$8:$C$82,B60,Traspasos!$D$8:$D$82)-SUMIF(Traspasos!$B$8:$B$82,B60,Traspasos!$D$8:$D$82)</f>
        <v>0</v>
      </c>
      <c r="M60" s="99">
        <f t="shared" si="4"/>
        <v>0</v>
      </c>
      <c r="N60" s="99"/>
      <c r="O60" s="99">
        <f t="shared" si="5"/>
        <v>9644</v>
      </c>
      <c r="P60" s="99">
        <f t="shared" si="6"/>
        <v>0</v>
      </c>
      <c r="Q60" s="99">
        <f t="shared" si="7"/>
        <v>6686.2273270000005</v>
      </c>
      <c r="R60" s="100"/>
    </row>
    <row r="61" spans="1:20" x14ac:dyDescent="0.2">
      <c r="A61" s="17"/>
      <c r="B61" s="2" t="s">
        <v>605</v>
      </c>
      <c r="C61" s="2" t="str">
        <f>IFERROR(VLOOKUP(B61,'Inyección reconocida'!$B$9:$C$555,2,0),VLOOKUP(B61,Retiros!$B$9:$C$599,2,0))</f>
        <v>SEN</v>
      </c>
      <c r="D61" s="87">
        <f>SUMIF(Retiros!B:B,$B61,Retiros!P:P)</f>
        <v>105959.39255347512</v>
      </c>
      <c r="E61" s="87">
        <f>SUMIF(Obligación!B:B,$B61,Obligación!P:P)</f>
        <v>11655.533180882265</v>
      </c>
      <c r="F61" s="87">
        <f>SUMIF('Inyección reconocida'!B:B,$B61,'Inyección reconocida'!P:P)</f>
        <v>213541.04532899999</v>
      </c>
      <c r="G61" s="87">
        <f t="shared" si="1"/>
        <v>201885.51214811773</v>
      </c>
      <c r="H61" s="16">
        <v>207023.08888899995</v>
      </c>
      <c r="I61" s="16">
        <v>0</v>
      </c>
      <c r="J61" s="87">
        <f t="shared" si="2"/>
        <v>408908.60103711765</v>
      </c>
      <c r="K61" s="87">
        <f t="shared" si="3"/>
        <v>408908.60103711765</v>
      </c>
      <c r="L61" s="16">
        <f>+SUMIF(Traspasos!$C$8:$C$82,B61,Traspasos!$D$8:$D$82)-SUMIF(Traspasos!$B$8:$B$82,B61,Traspasos!$D$8:$D$82)</f>
        <v>0</v>
      </c>
      <c r="M61" s="99">
        <f t="shared" si="4"/>
        <v>0</v>
      </c>
      <c r="N61" s="99"/>
      <c r="O61" s="99">
        <f t="shared" si="5"/>
        <v>408909</v>
      </c>
      <c r="P61" s="99">
        <f t="shared" si="6"/>
        <v>0</v>
      </c>
      <c r="Q61" s="99">
        <f t="shared" si="7"/>
        <v>213541.04532899999</v>
      </c>
      <c r="R61" s="100"/>
    </row>
    <row r="62" spans="1:20" x14ac:dyDescent="0.2">
      <c r="A62" s="17"/>
      <c r="B62" s="2" t="s">
        <v>623</v>
      </c>
      <c r="C62" s="2" t="str">
        <f>IFERROR(VLOOKUP(B62,'Inyección reconocida'!$B$9:$C$555,2,0),VLOOKUP(B62,Retiros!$B$9:$C$599,2,0))</f>
        <v>SEN</v>
      </c>
      <c r="D62" s="87">
        <f>SUMIF(Retiros!B:B,$B62,Retiros!P:P)</f>
        <v>1788878.63647432</v>
      </c>
      <c r="E62" s="87">
        <f>SUMIF(Obligación!B:B,$B62,Obligación!P:P)</f>
        <v>134165.89773557402</v>
      </c>
      <c r="F62" s="87">
        <f>SUMIF('Inyección reconocida'!B:B,$B62,'Inyección reconocida'!P:P)</f>
        <v>0</v>
      </c>
      <c r="G62" s="87">
        <f t="shared" si="1"/>
        <v>-134165.89773557402</v>
      </c>
      <c r="H62" s="16">
        <v>0</v>
      </c>
      <c r="I62" s="16">
        <v>11829</v>
      </c>
      <c r="J62" s="87">
        <f t="shared" si="2"/>
        <v>-145994.89773557402</v>
      </c>
      <c r="K62" s="87">
        <f t="shared" si="3"/>
        <v>0</v>
      </c>
      <c r="L62" s="16">
        <f>+SUMIF(Traspasos!$C$8:$C$82,B62,Traspasos!$D$8:$D$82)-SUMIF(Traspasos!$B$8:$B$82,B62,Traspasos!$D$8:$D$82)</f>
        <v>0</v>
      </c>
      <c r="M62" s="99">
        <f t="shared" si="4"/>
        <v>145994.89773557402</v>
      </c>
      <c r="N62" s="99"/>
      <c r="O62" s="99">
        <f t="shared" si="5"/>
        <v>-145995</v>
      </c>
      <c r="P62" s="99">
        <f t="shared" si="6"/>
        <v>58398</v>
      </c>
      <c r="Q62" s="99">
        <f t="shared" si="7"/>
        <v>0</v>
      </c>
      <c r="R62" s="100"/>
    </row>
    <row r="63" spans="1:20" x14ac:dyDescent="0.2">
      <c r="A63" s="17"/>
      <c r="B63" s="2" t="s">
        <v>2</v>
      </c>
      <c r="C63" s="2" t="str">
        <f>IFERROR(VLOOKUP(B63,'Inyección reconocida'!$B$9:$C$555,2,0),VLOOKUP(B63,Retiros!$B$9:$C$599,2,0))</f>
        <v>SEN</v>
      </c>
      <c r="D63" s="87">
        <f>SUMIF(Retiros!B:B,$B63,Retiros!P:P)</f>
        <v>9151859.5179042425</v>
      </c>
      <c r="E63" s="87">
        <f>SUMIF(Obligación!B:B,$B63,Obligación!P:P)</f>
        <v>727863.70151462778</v>
      </c>
      <c r="F63" s="87">
        <f>SUMIF('Inyección reconocida'!B:B,$B63,'Inyección reconocida'!P:P)</f>
        <v>114440.01296349999</v>
      </c>
      <c r="G63" s="87">
        <f t="shared" si="1"/>
        <v>-613423.68855112779</v>
      </c>
      <c r="H63" s="16">
        <v>101529.85144788251</v>
      </c>
      <c r="I63" s="16">
        <v>0</v>
      </c>
      <c r="J63" s="87">
        <f t="shared" si="2"/>
        <v>-511893.83710324531</v>
      </c>
      <c r="K63" s="87">
        <f t="shared" si="3"/>
        <v>0</v>
      </c>
      <c r="L63" s="16">
        <f>+SUMIF(Traspasos!$C$8:$C$82,B63,Traspasos!$D$8:$D$82)-SUMIF(Traspasos!$B$8:$B$82,B63,Traspasos!$D$8:$D$82)</f>
        <v>0</v>
      </c>
      <c r="M63" s="99">
        <f t="shared" si="4"/>
        <v>511893.83710324531</v>
      </c>
      <c r="N63" s="99"/>
      <c r="O63" s="99">
        <f t="shared" si="5"/>
        <v>-511894</v>
      </c>
      <c r="P63" s="99">
        <f t="shared" si="6"/>
        <v>204757.6</v>
      </c>
      <c r="Q63" s="99">
        <f t="shared" si="7"/>
        <v>0</v>
      </c>
      <c r="R63" s="100"/>
    </row>
    <row r="64" spans="1:20" x14ac:dyDescent="0.2">
      <c r="A64" s="17"/>
      <c r="B64" s="2" t="s">
        <v>154</v>
      </c>
      <c r="C64" s="2" t="str">
        <f>IFERROR(VLOOKUP(B64,'Inyección reconocida'!$B$9:$C$555,2,0),VLOOKUP(B64,Retiros!$B$9:$C$599,2,0))</f>
        <v>SEN</v>
      </c>
      <c r="D64" s="87">
        <f>SUMIF(Retiros!B:B,$B64,Retiros!P:P)</f>
        <v>0</v>
      </c>
      <c r="E64" s="87">
        <f>SUMIF(Obligación!B:B,$B64,Obligación!P:P)</f>
        <v>0</v>
      </c>
      <c r="F64" s="87">
        <f>SUMIF('Inyección reconocida'!B:B,$B64,'Inyección reconocida'!P:P)</f>
        <v>24360.705696000001</v>
      </c>
      <c r="G64" s="87">
        <f t="shared" si="1"/>
        <v>24360.705696000001</v>
      </c>
      <c r="H64" s="16">
        <v>26021.327445000006</v>
      </c>
      <c r="I64" s="16">
        <v>0</v>
      </c>
      <c r="J64" s="87">
        <f t="shared" si="2"/>
        <v>50382.033141000007</v>
      </c>
      <c r="K64" s="87">
        <f t="shared" si="3"/>
        <v>50382.033141000007</v>
      </c>
      <c r="L64" s="16">
        <f>+SUMIF(Traspasos!$C$8:$C$82,B64,Traspasos!$D$8:$D$82)-SUMIF(Traspasos!$B$8:$B$82,B64,Traspasos!$D$8:$D$82)</f>
        <v>0</v>
      </c>
      <c r="M64" s="99">
        <f t="shared" si="4"/>
        <v>0</v>
      </c>
      <c r="N64" s="99"/>
      <c r="O64" s="99">
        <f t="shared" si="5"/>
        <v>50382</v>
      </c>
      <c r="P64" s="99">
        <f t="shared" si="6"/>
        <v>0</v>
      </c>
      <c r="Q64" s="99">
        <f t="shared" si="7"/>
        <v>24360.705696000001</v>
      </c>
      <c r="R64" s="100"/>
    </row>
    <row r="65" spans="1:18" x14ac:dyDescent="0.2">
      <c r="A65" s="17"/>
      <c r="B65" s="2" t="s">
        <v>128</v>
      </c>
      <c r="C65" s="2" t="str">
        <f>IFERROR(VLOOKUP(B65,'Inyección reconocida'!$B$9:$C$555,2,0),VLOOKUP(B65,Retiros!$B$9:$C$599,2,0))</f>
        <v>SEN</v>
      </c>
      <c r="D65" s="87">
        <f>SUMIF(Retiros!B:B,$B65,Retiros!P:P)</f>
        <v>0</v>
      </c>
      <c r="E65" s="87">
        <f>SUMIF(Obligación!B:B,$B65,Obligación!P:P)</f>
        <v>0</v>
      </c>
      <c r="F65" s="87">
        <f>SUMIF('Inyección reconocida'!B:B,$B65,'Inyección reconocida'!P:P)</f>
        <v>0</v>
      </c>
      <c r="G65" s="87">
        <f t="shared" si="1"/>
        <v>0</v>
      </c>
      <c r="H65" s="16">
        <v>0</v>
      </c>
      <c r="I65" s="16">
        <v>0</v>
      </c>
      <c r="J65" s="87">
        <f t="shared" si="2"/>
        <v>0</v>
      </c>
      <c r="K65" s="87">
        <f t="shared" si="3"/>
        <v>0</v>
      </c>
      <c r="L65" s="16">
        <f>+SUMIF(Traspasos!$C$8:$C$82,B65,Traspasos!$D$8:$D$82)-SUMIF(Traspasos!$B$8:$B$82,B65,Traspasos!$D$8:$D$82)</f>
        <v>0</v>
      </c>
      <c r="M65" s="99">
        <f t="shared" si="4"/>
        <v>0</v>
      </c>
      <c r="N65" s="99"/>
      <c r="O65" s="99">
        <f t="shared" si="5"/>
        <v>0</v>
      </c>
      <c r="P65" s="99">
        <f t="shared" si="6"/>
        <v>0</v>
      </c>
      <c r="Q65" s="99">
        <f t="shared" si="7"/>
        <v>0</v>
      </c>
      <c r="R65" s="100"/>
    </row>
    <row r="66" spans="1:18" x14ac:dyDescent="0.2">
      <c r="A66" s="17"/>
      <c r="B66" s="2" t="s">
        <v>77</v>
      </c>
      <c r="C66" s="2" t="str">
        <f>IFERROR(VLOOKUP(B66,'Inyección reconocida'!$B$9:$C$555,2,0),VLOOKUP(B66,Retiros!$B$9:$C$599,2,0))</f>
        <v>SEN</v>
      </c>
      <c r="D66" s="87">
        <f>SUMIF(Retiros!B:B,$B66,Retiros!P:P)</f>
        <v>49292.657849000003</v>
      </c>
      <c r="E66" s="87">
        <f>SUMIF(Obligación!B:B,$B66,Obligación!P:P)</f>
        <v>5422.1923633899996</v>
      </c>
      <c r="F66" s="87">
        <f>SUMIF('Inyección reconocida'!B:B,$B66,'Inyección reconocida'!P:P)</f>
        <v>252779.34546399998</v>
      </c>
      <c r="G66" s="87">
        <f t="shared" si="1"/>
        <v>247357.15310060998</v>
      </c>
      <c r="H66" s="16">
        <v>173924</v>
      </c>
      <c r="I66" s="16">
        <v>0</v>
      </c>
      <c r="J66" s="87">
        <f t="shared" si="2"/>
        <v>421281.15310061001</v>
      </c>
      <c r="K66" s="87">
        <f t="shared" si="3"/>
        <v>421281.15310061001</v>
      </c>
      <c r="L66" s="16">
        <f>+SUMIF(Traspasos!$C$8:$C$82,B66,Traspasos!$D$8:$D$82)-SUMIF(Traspasos!$B$8:$B$82,B66,Traspasos!$D$8:$D$82)</f>
        <v>0</v>
      </c>
      <c r="M66" s="99">
        <f t="shared" si="4"/>
        <v>0</v>
      </c>
      <c r="N66" s="99"/>
      <c r="O66" s="99">
        <f t="shared" si="5"/>
        <v>421281</v>
      </c>
      <c r="P66" s="99">
        <f t="shared" si="6"/>
        <v>0</v>
      </c>
      <c r="Q66" s="99">
        <f t="shared" si="7"/>
        <v>252779.34546399998</v>
      </c>
      <c r="R66" s="100"/>
    </row>
    <row r="67" spans="1:18" x14ac:dyDescent="0.2">
      <c r="A67" s="17"/>
      <c r="B67" s="2" t="s">
        <v>180</v>
      </c>
      <c r="C67" s="2" t="str">
        <f>IFERROR(VLOOKUP(B67,'Inyección reconocida'!$B$9:$C$555,2,0),VLOOKUP(B67,Retiros!$B$9:$C$599,2,0))</f>
        <v>SEN</v>
      </c>
      <c r="D67" s="87">
        <f>SUMIF(Retiros!B:B,$B67,Retiros!P:P)</f>
        <v>0</v>
      </c>
      <c r="E67" s="87">
        <f>SUMIF(Obligación!B:B,$B67,Obligación!P:P)</f>
        <v>0</v>
      </c>
      <c r="F67" s="87">
        <f>SUMIF('Inyección reconocida'!B:B,$B67,'Inyección reconocida'!P:P)</f>
        <v>5374.3221129999984</v>
      </c>
      <c r="G67" s="87">
        <f t="shared" si="1"/>
        <v>5374.3221129999984</v>
      </c>
      <c r="H67" s="16">
        <v>5215.1920150000005</v>
      </c>
      <c r="I67" s="16">
        <v>0</v>
      </c>
      <c r="J67" s="87">
        <f t="shared" si="2"/>
        <v>10589.514127999999</v>
      </c>
      <c r="K67" s="87">
        <f t="shared" si="3"/>
        <v>10589.514127999999</v>
      </c>
      <c r="L67" s="16">
        <f>+SUMIF(Traspasos!$C$8:$C$82,B67,Traspasos!$D$8:$D$82)-SUMIF(Traspasos!$B$8:$B$82,B67,Traspasos!$D$8:$D$82)</f>
        <v>0</v>
      </c>
      <c r="M67" s="99">
        <f t="shared" si="4"/>
        <v>0</v>
      </c>
      <c r="N67" s="99"/>
      <c r="O67" s="99">
        <f t="shared" si="5"/>
        <v>10590</v>
      </c>
      <c r="P67" s="99">
        <f t="shared" si="6"/>
        <v>0</v>
      </c>
      <c r="Q67" s="99">
        <f t="shared" si="7"/>
        <v>5374.3221129999984</v>
      </c>
      <c r="R67" s="100"/>
    </row>
    <row r="68" spans="1:18" x14ac:dyDescent="0.2">
      <c r="A68" s="17"/>
      <c r="B68" s="2" t="s">
        <v>611</v>
      </c>
      <c r="C68" s="2" t="str">
        <f>IFERROR(VLOOKUP(B68,'Inyección reconocida'!$B$9:$C$555,2,0),VLOOKUP(B68,Retiros!$B$9:$C$599,2,0))</f>
        <v>SEN</v>
      </c>
      <c r="D68" s="87">
        <f>SUMIF(Retiros!B:B,$B68,Retiros!P:P)</f>
        <v>210637.3018360007</v>
      </c>
      <c r="E68" s="87">
        <f>SUMIF(Obligación!B:B,$B68,Obligación!P:P)</f>
        <v>23170.103201960075</v>
      </c>
      <c r="F68" s="87">
        <f>SUMIF('Inyección reconocida'!B:B,$B68,'Inyección reconocida'!P:P)</f>
        <v>304664.01461299998</v>
      </c>
      <c r="G68" s="87">
        <f t="shared" si="1"/>
        <v>281493.91141103988</v>
      </c>
      <c r="H68" s="16">
        <v>285159.48656899994</v>
      </c>
      <c r="I68" s="16">
        <v>0</v>
      </c>
      <c r="J68" s="87">
        <f t="shared" si="2"/>
        <v>566653.39798003982</v>
      </c>
      <c r="K68" s="87">
        <f t="shared" si="3"/>
        <v>566653.39798003982</v>
      </c>
      <c r="L68" s="16">
        <f>+SUMIF(Traspasos!$C$8:$C$82,B68,Traspasos!$D$8:$D$82)-SUMIF(Traspasos!$B$8:$B$82,B68,Traspasos!$D$8:$D$82)</f>
        <v>0</v>
      </c>
      <c r="M68" s="99">
        <f t="shared" si="4"/>
        <v>0</v>
      </c>
      <c r="N68" s="99"/>
      <c r="O68" s="99">
        <f t="shared" si="5"/>
        <v>566653</v>
      </c>
      <c r="P68" s="99">
        <f t="shared" si="6"/>
        <v>0</v>
      </c>
      <c r="Q68" s="99">
        <f t="shared" si="7"/>
        <v>304664.01461299998</v>
      </c>
      <c r="R68" s="100"/>
    </row>
    <row r="69" spans="1:18" x14ac:dyDescent="0.2">
      <c r="A69" s="17"/>
      <c r="B69" s="2" t="s">
        <v>125</v>
      </c>
      <c r="C69" s="2" t="str">
        <f>IFERROR(VLOOKUP(B69,'Inyección reconocida'!$B$9:$C$555,2,0),VLOOKUP(B69,Retiros!$B$9:$C$599,2,0))</f>
        <v>SEN</v>
      </c>
      <c r="D69" s="87">
        <f>SUMIF(Retiros!B:B,$B69,Retiros!P:P)</f>
        <v>0</v>
      </c>
      <c r="E69" s="87">
        <f>SUMIF(Obligación!B:B,$B69,Obligación!P:P)</f>
        <v>0</v>
      </c>
      <c r="F69" s="87">
        <f>SUMIF('Inyección reconocida'!B:B,$B69,'Inyección reconocida'!P:P)</f>
        <v>1342.0324899999998</v>
      </c>
      <c r="G69" s="87">
        <f t="shared" si="1"/>
        <v>1342.0324899999998</v>
      </c>
      <c r="H69" s="16">
        <v>1800.1353400000003</v>
      </c>
      <c r="I69" s="16">
        <v>0</v>
      </c>
      <c r="J69" s="87">
        <f t="shared" si="2"/>
        <v>3142.1678300000003</v>
      </c>
      <c r="K69" s="87">
        <f t="shared" si="3"/>
        <v>3142.1678300000003</v>
      </c>
      <c r="L69" s="16">
        <f>+SUMIF(Traspasos!$C$8:$C$82,B69,Traspasos!$D$8:$D$82)-SUMIF(Traspasos!$B$8:$B$82,B69,Traspasos!$D$8:$D$82)</f>
        <v>0</v>
      </c>
      <c r="M69" s="99">
        <f t="shared" si="4"/>
        <v>0</v>
      </c>
      <c r="N69" s="99"/>
      <c r="O69" s="99">
        <f t="shared" si="5"/>
        <v>3142</v>
      </c>
      <c r="P69" s="99">
        <f t="shared" si="6"/>
        <v>0</v>
      </c>
      <c r="Q69" s="99">
        <f t="shared" si="7"/>
        <v>1342.0324899999998</v>
      </c>
      <c r="R69" s="100"/>
    </row>
    <row r="70" spans="1:18" x14ac:dyDescent="0.2">
      <c r="A70" s="17"/>
      <c r="B70" s="2" t="s">
        <v>790</v>
      </c>
      <c r="C70" s="2" t="str">
        <f>IFERROR(VLOOKUP(B70,'Inyección reconocida'!$B$9:$C$555,2,0),VLOOKUP(B70,Retiros!$B$9:$C$599,2,0))</f>
        <v>SEN</v>
      </c>
      <c r="D70" s="87">
        <f>SUMIF(Retiros!B:B,$B70,Retiros!P:P)</f>
        <v>0</v>
      </c>
      <c r="E70" s="87">
        <f>SUMIF(Obligación!B:B,$B70,Obligación!P:P)</f>
        <v>0</v>
      </c>
      <c r="F70" s="87">
        <f>SUMIF('Inyección reconocida'!B:B,$B70,'Inyección reconocida'!P:P)</f>
        <v>238.780058</v>
      </c>
      <c r="G70" s="87">
        <f t="shared" si="1"/>
        <v>238.780058</v>
      </c>
      <c r="H70" s="16">
        <v>0</v>
      </c>
      <c r="I70" s="16">
        <v>0</v>
      </c>
      <c r="J70" s="87">
        <f t="shared" si="2"/>
        <v>238.780058</v>
      </c>
      <c r="K70" s="87">
        <f t="shared" si="3"/>
        <v>238.780058</v>
      </c>
      <c r="L70" s="16">
        <f>+SUMIF(Traspasos!$C$8:$C$82,B70,Traspasos!$D$8:$D$82)-SUMIF(Traspasos!$B$8:$B$82,B70,Traspasos!$D$8:$D$82)</f>
        <v>0</v>
      </c>
      <c r="M70" s="99">
        <f t="shared" si="4"/>
        <v>0</v>
      </c>
      <c r="N70" s="99"/>
      <c r="O70" s="99">
        <f t="shared" si="5"/>
        <v>239</v>
      </c>
      <c r="P70" s="99">
        <f t="shared" si="6"/>
        <v>0</v>
      </c>
      <c r="Q70" s="99">
        <f t="shared" si="7"/>
        <v>238.780058</v>
      </c>
      <c r="R70" s="100"/>
    </row>
    <row r="71" spans="1:18" x14ac:dyDescent="0.2">
      <c r="A71" s="17"/>
      <c r="B71" s="2" t="s">
        <v>724</v>
      </c>
      <c r="C71" s="2" t="str">
        <f>IFERROR(VLOOKUP(B71,'Inyección reconocida'!$B$9:$C$555,2,0),VLOOKUP(B71,Retiros!$B$9:$C$599,2,0))</f>
        <v>SEN</v>
      </c>
      <c r="D71" s="87">
        <f>SUMIF(Retiros!B:B,$B71,Retiros!P:P)</f>
        <v>41499.999956</v>
      </c>
      <c r="E71" s="87">
        <f>SUMIF(Obligación!B:B,$B71,Obligación!P:P)</f>
        <v>4564.9999951600003</v>
      </c>
      <c r="F71" s="87">
        <f>SUMIF('Inyección reconocida'!B:B,$B71,'Inyección reconocida'!P:P)</f>
        <v>61266.794465000006</v>
      </c>
      <c r="G71" s="87">
        <f t="shared" ref="G71:G132" si="8">F71-E71</f>
        <v>56701.79446984001</v>
      </c>
      <c r="H71" s="16">
        <v>7791</v>
      </c>
      <c r="I71" s="16">
        <v>0</v>
      </c>
      <c r="J71" s="87">
        <f t="shared" si="2"/>
        <v>64492.79446984001</v>
      </c>
      <c r="K71" s="87">
        <f t="shared" si="3"/>
        <v>64492.79446984001</v>
      </c>
      <c r="L71" s="16">
        <f>+SUMIF(Traspasos!$C$8:$C$82,B71,Traspasos!$D$8:$D$82)-SUMIF(Traspasos!$B$8:$B$82,B71,Traspasos!$D$8:$D$82)</f>
        <v>0</v>
      </c>
      <c r="M71" s="99">
        <f t="shared" si="4"/>
        <v>0</v>
      </c>
      <c r="N71" s="99"/>
      <c r="O71" s="99">
        <f t="shared" si="5"/>
        <v>64493</v>
      </c>
      <c r="P71" s="99">
        <f t="shared" si="6"/>
        <v>0</v>
      </c>
      <c r="Q71" s="99">
        <f t="shared" si="7"/>
        <v>61266.794465000006</v>
      </c>
      <c r="R71" s="100"/>
    </row>
    <row r="72" spans="1:18" x14ac:dyDescent="0.2">
      <c r="A72" s="17"/>
      <c r="B72" s="2" t="s">
        <v>788</v>
      </c>
      <c r="C72" s="2" t="str">
        <f>IFERROR(VLOOKUP(B72,'Inyección reconocida'!$B$9:$C$555,2,0),VLOOKUP(B72,Retiros!$B$9:$C$599,2,0))</f>
        <v>SEN</v>
      </c>
      <c r="D72" s="87">
        <f>SUMIF(Retiros!B:B,$B72,Retiros!P:P)</f>
        <v>0</v>
      </c>
      <c r="E72" s="87">
        <f>SUMIF(Obligación!B:B,$B72,Obligación!P:P)</f>
        <v>0</v>
      </c>
      <c r="F72" s="87">
        <f>SUMIF('Inyección reconocida'!B:B,$B72,'Inyección reconocida'!P:P)</f>
        <v>4317.7945269999991</v>
      </c>
      <c r="G72" s="87">
        <f t="shared" si="8"/>
        <v>4317.7945269999991</v>
      </c>
      <c r="H72" s="16">
        <v>0</v>
      </c>
      <c r="I72" s="16">
        <v>0</v>
      </c>
      <c r="J72" s="87">
        <f t="shared" ref="J72:J133" si="9">+F72+H72-E72-I72</f>
        <v>4317.7945269999991</v>
      </c>
      <c r="K72" s="87">
        <f t="shared" ref="K72:K133" si="10">IF(J72&lt;=0,0,J72)</f>
        <v>4317.7945269999991</v>
      </c>
      <c r="L72" s="16">
        <f>+SUMIF(Traspasos!$C$8:$C$82,B72,Traspasos!$D$8:$D$82)-SUMIF(Traspasos!$B$8:$B$82,B72,Traspasos!$D$8:$D$82)</f>
        <v>0</v>
      </c>
      <c r="M72" s="99">
        <f t="shared" ref="M72:M135" si="11">IF(((E72+I72)-(F72+H72+L72))&lt;0.9,0,((E72+I72)-(F72+H72+L72)))</f>
        <v>0</v>
      </c>
      <c r="N72" s="99"/>
      <c r="O72" s="99">
        <f t="shared" ref="O72:O135" si="12">ROUND((F72+H72+L72+N72)-(E72+I72),0)</f>
        <v>4318</v>
      </c>
      <c r="P72" s="99">
        <f t="shared" ref="P72:P135" si="13">+IF(-0.4*O72&lt;0,0,-0.4*O72)</f>
        <v>0</v>
      </c>
      <c r="Q72" s="99">
        <f t="shared" ref="Q72:Q135" si="14">IF(MIN(O72,F72)&lt;0,0,MIN(O72,F72))</f>
        <v>4317.7945269999991</v>
      </c>
      <c r="R72" s="100"/>
    </row>
    <row r="73" spans="1:18" x14ac:dyDescent="0.2">
      <c r="A73" s="17"/>
      <c r="B73" s="2" t="s">
        <v>789</v>
      </c>
      <c r="C73" s="2" t="str">
        <f>IFERROR(VLOOKUP(B73,'Inyección reconocida'!$B$9:$C$555,2,0),VLOOKUP(B73,Retiros!$B$9:$C$599,2,0))</f>
        <v>SEN</v>
      </c>
      <c r="D73" s="87">
        <f>SUMIF(Retiros!B:B,$B73,Retiros!P:P)</f>
        <v>0</v>
      </c>
      <c r="E73" s="87">
        <f>SUMIF(Obligación!B:B,$B73,Obligación!P:P)</f>
        <v>0</v>
      </c>
      <c r="F73" s="87">
        <f>SUMIF('Inyección reconocida'!B:B,$B73,'Inyección reconocida'!P:P)</f>
        <v>48982.502773599997</v>
      </c>
      <c r="G73" s="87">
        <f t="shared" si="8"/>
        <v>48982.502773599997</v>
      </c>
      <c r="H73" s="16">
        <v>0</v>
      </c>
      <c r="I73" s="16">
        <v>0</v>
      </c>
      <c r="J73" s="87">
        <f t="shared" si="9"/>
        <v>48982.502773599997</v>
      </c>
      <c r="K73" s="87">
        <f t="shared" si="10"/>
        <v>48982.502773599997</v>
      </c>
      <c r="L73" s="16">
        <f>+SUMIF(Traspasos!$C$8:$C$82,B73,Traspasos!$D$8:$D$82)-SUMIF(Traspasos!$B$8:$B$82,B73,Traspasos!$D$8:$D$82)</f>
        <v>0</v>
      </c>
      <c r="M73" s="99">
        <f t="shared" si="11"/>
        <v>0</v>
      </c>
      <c r="N73" s="99"/>
      <c r="O73" s="99">
        <f t="shared" si="12"/>
        <v>48983</v>
      </c>
      <c r="P73" s="99">
        <f t="shared" si="13"/>
        <v>0</v>
      </c>
      <c r="Q73" s="99">
        <f t="shared" si="14"/>
        <v>48982.502773599997</v>
      </c>
      <c r="R73" s="100"/>
    </row>
    <row r="74" spans="1:18" x14ac:dyDescent="0.2">
      <c r="A74" s="17"/>
      <c r="B74" s="2" t="s">
        <v>616</v>
      </c>
      <c r="C74" s="2" t="str">
        <f>IFERROR(VLOOKUP(B74,'Inyección reconocida'!$B$9:$C$555,2,0),VLOOKUP(B74,Retiros!$B$9:$C$599,2,0))</f>
        <v>SEN</v>
      </c>
      <c r="D74" s="87">
        <f>SUMIF(Retiros!B:B,$B74,Retiros!P:P)</f>
        <v>906.74707499999988</v>
      </c>
      <c r="E74" s="87">
        <f>SUMIF(Obligación!B:B,$B74,Obligación!P:P)</f>
        <v>99.742178249999981</v>
      </c>
      <c r="F74" s="87">
        <f>SUMIF('Inyección reconocida'!B:B,$B74,'Inyección reconocida'!P:P)</f>
        <v>27375.086287999984</v>
      </c>
      <c r="G74" s="87">
        <f t="shared" si="8"/>
        <v>27275.344109749985</v>
      </c>
      <c r="H74" s="16">
        <v>22543.017810999998</v>
      </c>
      <c r="I74" s="16">
        <v>0</v>
      </c>
      <c r="J74" s="87">
        <f t="shared" si="9"/>
        <v>49818.36192074998</v>
      </c>
      <c r="K74" s="87">
        <f t="shared" si="10"/>
        <v>49818.36192074998</v>
      </c>
      <c r="L74" s="16">
        <f>+SUMIF(Traspasos!$C$8:$C$82,B74,Traspasos!$D$8:$D$82)-SUMIF(Traspasos!$B$8:$B$82,B74,Traspasos!$D$8:$D$82)</f>
        <v>0</v>
      </c>
      <c r="M74" s="99">
        <f t="shared" si="11"/>
        <v>0</v>
      </c>
      <c r="N74" s="99"/>
      <c r="O74" s="99">
        <f t="shared" si="12"/>
        <v>49818</v>
      </c>
      <c r="P74" s="99">
        <f t="shared" si="13"/>
        <v>0</v>
      </c>
      <c r="Q74" s="99">
        <f t="shared" si="14"/>
        <v>27375.086287999984</v>
      </c>
      <c r="R74" s="100"/>
    </row>
    <row r="75" spans="1:18" x14ac:dyDescent="0.2">
      <c r="A75" s="17"/>
      <c r="B75" s="2" t="s">
        <v>344</v>
      </c>
      <c r="C75" s="2" t="str">
        <f>IFERROR(VLOOKUP(B75,'Inyección reconocida'!$B$9:$C$555,2,0),VLOOKUP(B75,Retiros!$B$9:$C$599,2,0))</f>
        <v>SEN</v>
      </c>
      <c r="D75" s="87">
        <f>SUMIF(Retiros!B:B,$B75,Retiros!P:P)</f>
        <v>0</v>
      </c>
      <c r="E75" s="87">
        <f>SUMIF(Obligación!B:B,$B75,Obligación!P:P)</f>
        <v>0</v>
      </c>
      <c r="F75" s="87">
        <f>SUMIF('Inyección reconocida'!B:B,$B75,'Inyección reconocida'!P:P)</f>
        <v>1498.8025079999995</v>
      </c>
      <c r="G75" s="87">
        <f t="shared" si="8"/>
        <v>1498.8025079999995</v>
      </c>
      <c r="H75" s="16">
        <v>1613.6416280000008</v>
      </c>
      <c r="I75" s="16">
        <v>0</v>
      </c>
      <c r="J75" s="87">
        <f t="shared" si="9"/>
        <v>3112.4441360000001</v>
      </c>
      <c r="K75" s="87">
        <f t="shared" si="10"/>
        <v>3112.4441360000001</v>
      </c>
      <c r="L75" s="16">
        <f>+SUMIF(Traspasos!$C$8:$C$82,B75,Traspasos!$D$8:$D$82)-SUMIF(Traspasos!$B$8:$B$82,B75,Traspasos!$D$8:$D$82)</f>
        <v>0</v>
      </c>
      <c r="M75" s="99">
        <f t="shared" si="11"/>
        <v>0</v>
      </c>
      <c r="N75" s="99"/>
      <c r="O75" s="99">
        <f t="shared" si="12"/>
        <v>3112</v>
      </c>
      <c r="P75" s="99">
        <f t="shared" si="13"/>
        <v>0</v>
      </c>
      <c r="Q75" s="99">
        <f t="shared" si="14"/>
        <v>1498.8025079999995</v>
      </c>
      <c r="R75" s="100"/>
    </row>
    <row r="76" spans="1:18" x14ac:dyDescent="0.2">
      <c r="A76" s="17"/>
      <c r="B76" s="2" t="s">
        <v>619</v>
      </c>
      <c r="C76" s="2" t="str">
        <f>IFERROR(VLOOKUP(B76,'Inyección reconocida'!$B$9:$C$555,2,0),VLOOKUP(B76,Retiros!$B$9:$C$599,2,0))</f>
        <v>SEN</v>
      </c>
      <c r="D76" s="87">
        <f>SUMIF(Retiros!B:B,$B76,Retiros!P:P)</f>
        <v>0</v>
      </c>
      <c r="E76" s="87">
        <f>SUMIF(Obligación!B:B,$B76,Obligación!P:P)</f>
        <v>0</v>
      </c>
      <c r="F76" s="87">
        <f>SUMIF('Inyección reconocida'!B:B,$B76,'Inyección reconocida'!P:P)</f>
        <v>5653.4635829999997</v>
      </c>
      <c r="G76" s="87">
        <f t="shared" si="8"/>
        <v>5653.4635829999997</v>
      </c>
      <c r="H76" s="16">
        <v>5374.2948060000026</v>
      </c>
      <c r="I76" s="16">
        <v>0</v>
      </c>
      <c r="J76" s="87">
        <f t="shared" si="9"/>
        <v>11027.758389000002</v>
      </c>
      <c r="K76" s="87">
        <f t="shared" si="10"/>
        <v>11027.758389000002</v>
      </c>
      <c r="L76" s="16">
        <f>+SUMIF(Traspasos!$C$8:$C$82,B76,Traspasos!$D$8:$D$82)-SUMIF(Traspasos!$B$8:$B$82,B76,Traspasos!$D$8:$D$82)</f>
        <v>0</v>
      </c>
      <c r="M76" s="99">
        <f t="shared" si="11"/>
        <v>0</v>
      </c>
      <c r="N76" s="99"/>
      <c r="O76" s="99">
        <f t="shared" si="12"/>
        <v>11028</v>
      </c>
      <c r="P76" s="99">
        <f t="shared" si="13"/>
        <v>0</v>
      </c>
      <c r="Q76" s="99">
        <f t="shared" si="14"/>
        <v>5653.4635829999997</v>
      </c>
      <c r="R76" s="100"/>
    </row>
    <row r="77" spans="1:18" x14ac:dyDescent="0.2">
      <c r="A77" s="17"/>
      <c r="B77" s="2" t="s">
        <v>755</v>
      </c>
      <c r="C77" s="2" t="str">
        <f>IFERROR(VLOOKUP(B77,'Inyección reconocida'!$B$9:$C$555,2,0),VLOOKUP(B77,Retiros!$B$9:$C$599,2,0))</f>
        <v>SEN</v>
      </c>
      <c r="D77" s="87">
        <f>SUMIF(Retiros!B:B,$B77,Retiros!P:P)</f>
        <v>0</v>
      </c>
      <c r="E77" s="87">
        <f>SUMIF(Obligación!B:B,$B77,Obligación!P:P)</f>
        <v>0</v>
      </c>
      <c r="F77" s="87">
        <f>SUMIF('Inyección reconocida'!B:B,$B77,'Inyección reconocida'!P:P)</f>
        <v>23768.766503999999</v>
      </c>
      <c r="G77" s="87">
        <f t="shared" si="8"/>
        <v>23768.766503999999</v>
      </c>
      <c r="H77" s="16">
        <f>1874+4498</f>
        <v>6372</v>
      </c>
      <c r="I77" s="16">
        <v>0</v>
      </c>
      <c r="J77" s="87">
        <f t="shared" si="9"/>
        <v>30140.766503999999</v>
      </c>
      <c r="K77" s="87">
        <f t="shared" si="10"/>
        <v>30140.766503999999</v>
      </c>
      <c r="L77" s="16">
        <f>+SUMIF(Traspasos!$C$8:$C$82,B77,Traspasos!$D$8:$D$82)-SUMIF(Traspasos!$B$8:$B$82,B77,Traspasos!$D$8:$D$82)</f>
        <v>0</v>
      </c>
      <c r="M77" s="99">
        <f t="shared" si="11"/>
        <v>0</v>
      </c>
      <c r="N77" s="99"/>
      <c r="O77" s="99">
        <f t="shared" si="12"/>
        <v>30141</v>
      </c>
      <c r="P77" s="99">
        <f t="shared" si="13"/>
        <v>0</v>
      </c>
      <c r="Q77" s="99">
        <f t="shared" si="14"/>
        <v>23768.766503999999</v>
      </c>
      <c r="R77" s="100"/>
    </row>
    <row r="78" spans="1:18" x14ac:dyDescent="0.2">
      <c r="A78" s="17"/>
      <c r="B78" s="2" t="s">
        <v>66</v>
      </c>
      <c r="C78" s="2" t="str">
        <f>IFERROR(VLOOKUP(B78,'Inyección reconocida'!$B$9:$C$555,2,0),VLOOKUP(B78,Retiros!$B$9:$C$599,2,0))</f>
        <v>SEN</v>
      </c>
      <c r="D78" s="87">
        <f>SUMIF(Retiros!B:B,$B78,Retiros!P:P)</f>
        <v>0</v>
      </c>
      <c r="E78" s="87">
        <f>SUMIF(Obligación!B:B,$B78,Obligación!P:P)</f>
        <v>0</v>
      </c>
      <c r="F78" s="87">
        <f>SUMIF('Inyección reconocida'!B:B,$B78,'Inyección reconocida'!P:P)</f>
        <v>26922.226809</v>
      </c>
      <c r="G78" s="87">
        <f t="shared" si="8"/>
        <v>26922.226809</v>
      </c>
      <c r="H78" s="16">
        <v>25754.340289999993</v>
      </c>
      <c r="I78" s="16">
        <v>0</v>
      </c>
      <c r="J78" s="87">
        <f t="shared" si="9"/>
        <v>52676.567098999993</v>
      </c>
      <c r="K78" s="87">
        <f t="shared" si="10"/>
        <v>52676.567098999993</v>
      </c>
      <c r="L78" s="16">
        <f>+SUMIF(Traspasos!$C$8:$C$82,B78,Traspasos!$D$8:$D$82)-SUMIF(Traspasos!$B$8:$B$82,B78,Traspasos!$D$8:$D$82)</f>
        <v>0</v>
      </c>
      <c r="M78" s="99">
        <f t="shared" si="11"/>
        <v>0</v>
      </c>
      <c r="N78" s="99"/>
      <c r="O78" s="99">
        <f t="shared" si="12"/>
        <v>52677</v>
      </c>
      <c r="P78" s="99">
        <f t="shared" si="13"/>
        <v>0</v>
      </c>
      <c r="Q78" s="99">
        <f t="shared" si="14"/>
        <v>26922.226809</v>
      </c>
      <c r="R78" s="100"/>
    </row>
    <row r="79" spans="1:18" x14ac:dyDescent="0.2">
      <c r="A79" s="17"/>
      <c r="B79" s="2" t="s">
        <v>626</v>
      </c>
      <c r="C79" s="2" t="str">
        <f>IFERROR(VLOOKUP(B79,'Inyección reconocida'!$B$9:$C$555,2,0),VLOOKUP(B79,Retiros!$B$9:$C$599,2,0))</f>
        <v>SEN</v>
      </c>
      <c r="D79" s="87">
        <f>SUMIF(Retiros!B:B,$B79,Retiros!P:P)</f>
        <v>0</v>
      </c>
      <c r="E79" s="87">
        <f>SUMIF(Obligación!B:B,$B79,Obligación!P:P)</f>
        <v>0</v>
      </c>
      <c r="F79" s="87">
        <f>SUMIF('Inyección reconocida'!B:B,$B79,'Inyección reconocida'!P:P)</f>
        <v>9314.5824309999989</v>
      </c>
      <c r="G79" s="87">
        <f t="shared" si="8"/>
        <v>9314.5824309999989</v>
      </c>
      <c r="H79" s="16">
        <v>9793.0328150000023</v>
      </c>
      <c r="I79" s="16">
        <v>0</v>
      </c>
      <c r="J79" s="87">
        <f t="shared" si="9"/>
        <v>19107.615246000001</v>
      </c>
      <c r="K79" s="87">
        <f t="shared" si="10"/>
        <v>19107.615246000001</v>
      </c>
      <c r="L79" s="16">
        <f>+SUMIF(Traspasos!$C$8:$C$82,B79,Traspasos!$D$8:$D$82)-SUMIF(Traspasos!$B$8:$B$82,B79,Traspasos!$D$8:$D$82)</f>
        <v>0</v>
      </c>
      <c r="M79" s="99">
        <f t="shared" si="11"/>
        <v>0</v>
      </c>
      <c r="N79" s="99"/>
      <c r="O79" s="99">
        <f t="shared" si="12"/>
        <v>19108</v>
      </c>
      <c r="P79" s="99">
        <f t="shared" si="13"/>
        <v>0</v>
      </c>
      <c r="Q79" s="99">
        <f t="shared" si="14"/>
        <v>9314.5824309999989</v>
      </c>
      <c r="R79" s="100"/>
    </row>
    <row r="80" spans="1:18" x14ac:dyDescent="0.2">
      <c r="A80" s="17"/>
      <c r="B80" s="2" t="s">
        <v>57</v>
      </c>
      <c r="C80" s="2" t="str">
        <f>IFERROR(VLOOKUP(B80,'Inyección reconocida'!$B$9:$C$555,2,0),VLOOKUP(B80,Retiros!$B$9:$C$599,2,0))</f>
        <v>SEN</v>
      </c>
      <c r="D80" s="87">
        <f>SUMIF(Retiros!B:B,$B80,Retiros!P:P)</f>
        <v>0</v>
      </c>
      <c r="E80" s="87">
        <f>SUMIF(Obligación!B:B,$B80,Obligación!P:P)</f>
        <v>0</v>
      </c>
      <c r="F80" s="87">
        <f>SUMIF('Inyección reconocida'!B:B,$B80,'Inyección reconocida'!P:P)</f>
        <v>19598.063924999999</v>
      </c>
      <c r="G80" s="87">
        <f t="shared" si="8"/>
        <v>19598.063924999999</v>
      </c>
      <c r="H80" s="16">
        <v>20854.930065999994</v>
      </c>
      <c r="I80" s="16">
        <v>0</v>
      </c>
      <c r="J80" s="87">
        <f t="shared" si="9"/>
        <v>40452.993990999996</v>
      </c>
      <c r="K80" s="87">
        <f t="shared" si="10"/>
        <v>40452.993990999996</v>
      </c>
      <c r="L80" s="16">
        <f>+SUMIF(Traspasos!$C$8:$C$82,B80,Traspasos!$D$8:$D$82)-SUMIF(Traspasos!$B$8:$B$82,B80,Traspasos!$D$8:$D$82)</f>
        <v>0</v>
      </c>
      <c r="M80" s="99">
        <f t="shared" si="11"/>
        <v>0</v>
      </c>
      <c r="N80" s="99"/>
      <c r="O80" s="99">
        <f t="shared" si="12"/>
        <v>40453</v>
      </c>
      <c r="P80" s="99">
        <f t="shared" si="13"/>
        <v>0</v>
      </c>
      <c r="Q80" s="99">
        <f t="shared" si="14"/>
        <v>19598.063924999999</v>
      </c>
      <c r="R80" s="100"/>
    </row>
    <row r="81" spans="1:18" x14ac:dyDescent="0.2">
      <c r="A81" s="17"/>
      <c r="B81" s="2" t="s">
        <v>71</v>
      </c>
      <c r="C81" s="2" t="str">
        <f>IFERROR(VLOOKUP(B81,'Inyección reconocida'!$B$9:$C$555,2,0),VLOOKUP(B81,Retiros!$B$9:$C$599,2,0))</f>
        <v>SEN</v>
      </c>
      <c r="D81" s="87">
        <f>SUMIF(Retiros!B:B,$B81,Retiros!P:P)</f>
        <v>0</v>
      </c>
      <c r="E81" s="87">
        <f>SUMIF(Obligación!B:B,$B81,Obligación!P:P)</f>
        <v>0</v>
      </c>
      <c r="F81" s="87">
        <f>SUMIF('Inyección reconocida'!B:B,$B81,'Inyección reconocida'!P:P)</f>
        <v>868.68453699999998</v>
      </c>
      <c r="G81" s="87">
        <f t="shared" si="8"/>
        <v>868.68453699999998</v>
      </c>
      <c r="H81" s="16">
        <v>1214.8082529999999</v>
      </c>
      <c r="I81" s="16">
        <v>0</v>
      </c>
      <c r="J81" s="87">
        <f t="shared" si="9"/>
        <v>2083.4927899999998</v>
      </c>
      <c r="K81" s="87">
        <f t="shared" si="10"/>
        <v>2083.4927899999998</v>
      </c>
      <c r="L81" s="16">
        <f>+SUMIF(Traspasos!$C$8:$C$82,B81,Traspasos!$D$8:$D$82)-SUMIF(Traspasos!$B$8:$B$82,B81,Traspasos!$D$8:$D$82)</f>
        <v>0</v>
      </c>
      <c r="M81" s="99">
        <f t="shared" si="11"/>
        <v>0</v>
      </c>
      <c r="N81" s="99"/>
      <c r="O81" s="99">
        <f t="shared" si="12"/>
        <v>2083</v>
      </c>
      <c r="P81" s="99">
        <f t="shared" si="13"/>
        <v>0</v>
      </c>
      <c r="Q81" s="99">
        <f t="shared" si="14"/>
        <v>868.68453699999998</v>
      </c>
      <c r="R81" s="100"/>
    </row>
    <row r="82" spans="1:18" x14ac:dyDescent="0.2">
      <c r="A82" s="17"/>
      <c r="B82" s="2" t="s">
        <v>685</v>
      </c>
      <c r="C82" s="2" t="str">
        <f>IFERROR(VLOOKUP(B82,'Inyección reconocida'!$B$9:$C$555,2,0),VLOOKUP(B82,Retiros!$B$9:$C$599,2,0))</f>
        <v>SEN</v>
      </c>
      <c r="D82" s="87">
        <f>SUMIF(Retiros!B:B,$B82,Retiros!P:P)</f>
        <v>0</v>
      </c>
      <c r="E82" s="87">
        <f>SUMIF(Obligación!B:B,$B82,Obligación!P:P)</f>
        <v>0</v>
      </c>
      <c r="F82" s="87">
        <f>SUMIF('Inyección reconocida'!B:B,$B82,'Inyección reconocida'!P:P)</f>
        <v>8931.499260393939</v>
      </c>
      <c r="G82" s="87">
        <f t="shared" si="8"/>
        <v>8931.499260393939</v>
      </c>
      <c r="H82" s="16">
        <v>5895.9690024447618</v>
      </c>
      <c r="I82" s="16">
        <v>0</v>
      </c>
      <c r="J82" s="87">
        <f t="shared" si="9"/>
        <v>14827.468262838702</v>
      </c>
      <c r="K82" s="87">
        <f t="shared" si="10"/>
        <v>14827.468262838702</v>
      </c>
      <c r="L82" s="16">
        <f>+SUMIF(Traspasos!$C$8:$C$82,B82,Traspasos!$D$8:$D$82)-SUMIF(Traspasos!$B$8:$B$82,B82,Traspasos!$D$8:$D$82)</f>
        <v>0</v>
      </c>
      <c r="M82" s="99">
        <f t="shared" si="11"/>
        <v>0</v>
      </c>
      <c r="N82" s="99"/>
      <c r="O82" s="99">
        <f t="shared" si="12"/>
        <v>14827</v>
      </c>
      <c r="P82" s="99">
        <f t="shared" si="13"/>
        <v>0</v>
      </c>
      <c r="Q82" s="99">
        <f t="shared" si="14"/>
        <v>8931.499260393939</v>
      </c>
      <c r="R82" s="100"/>
    </row>
    <row r="83" spans="1:18" x14ac:dyDescent="0.2">
      <c r="A83" s="17"/>
      <c r="B83" s="2" t="s">
        <v>562</v>
      </c>
      <c r="C83" s="2" t="str">
        <f>IFERROR(VLOOKUP(B83,'Inyección reconocida'!$B$9:$C$555,2,0),VLOOKUP(B83,Retiros!$B$9:$C$599,2,0))</f>
        <v>SEN</v>
      </c>
      <c r="D83" s="87">
        <f>SUMIF(Retiros!B:B,$B83,Retiros!P:P)</f>
        <v>0</v>
      </c>
      <c r="E83" s="87">
        <f>SUMIF(Obligación!B:B,$B83,Obligación!P:P)</f>
        <v>0</v>
      </c>
      <c r="F83" s="87">
        <f>SUMIF('Inyección reconocida'!B:B,$B83,'Inyección reconocida'!P:P)</f>
        <v>2.0240000000000002E-3</v>
      </c>
      <c r="G83" s="87">
        <f t="shared" si="8"/>
        <v>2.0240000000000002E-3</v>
      </c>
      <c r="H83" s="16">
        <v>629</v>
      </c>
      <c r="I83" s="16">
        <v>0</v>
      </c>
      <c r="J83" s="87">
        <f t="shared" si="9"/>
        <v>629.00202400000001</v>
      </c>
      <c r="K83" s="87">
        <f t="shared" si="10"/>
        <v>629.00202400000001</v>
      </c>
      <c r="L83" s="16">
        <f>+SUMIF(Traspasos!$C$8:$C$82,B83,Traspasos!$D$8:$D$82)-SUMIF(Traspasos!$B$8:$B$82,B83,Traspasos!$D$8:$D$82)</f>
        <v>0</v>
      </c>
      <c r="M83" s="99">
        <f t="shared" si="11"/>
        <v>0</v>
      </c>
      <c r="N83" s="99"/>
      <c r="O83" s="99">
        <f t="shared" si="12"/>
        <v>629</v>
      </c>
      <c r="P83" s="99">
        <f t="shared" si="13"/>
        <v>0</v>
      </c>
      <c r="Q83" s="99">
        <f t="shared" si="14"/>
        <v>2.0240000000000002E-3</v>
      </c>
      <c r="R83" s="100"/>
    </row>
    <row r="84" spans="1:18" x14ac:dyDescent="0.2">
      <c r="A84" s="17"/>
      <c r="B84" s="2" t="s">
        <v>791</v>
      </c>
      <c r="C84" s="2" t="str">
        <f>IFERROR(VLOOKUP(B84,'Inyección reconocida'!$B$9:$C$555,2,0),VLOOKUP(B84,Retiros!$B$9:$C$599,2,0))</f>
        <v>SEN</v>
      </c>
      <c r="D84" s="87">
        <f>SUMIF(Retiros!B:B,$B84,Retiros!P:P)</f>
        <v>249065.64822558689</v>
      </c>
      <c r="E84" s="87">
        <f>SUMIF(Obligación!B:B,$B84,Obligación!P:P)</f>
        <v>27397.221304814557</v>
      </c>
      <c r="F84" s="87">
        <f>SUMIF('Inyección reconocida'!B:B,$B84,'Inyección reconocida'!P:P)</f>
        <v>0</v>
      </c>
      <c r="G84" s="87">
        <f t="shared" si="8"/>
        <v>-27397.221304814557</v>
      </c>
      <c r="H84" s="16">
        <v>0</v>
      </c>
      <c r="I84" s="16">
        <v>0</v>
      </c>
      <c r="J84" s="87">
        <f t="shared" si="9"/>
        <v>-27397.221304814557</v>
      </c>
      <c r="K84" s="87">
        <f t="shared" si="10"/>
        <v>0</v>
      </c>
      <c r="L84" s="16">
        <f>+SUMIF(Traspasos!$C$8:$C$82,B84,Traspasos!$D$8:$D$82)-SUMIF(Traspasos!$B$8:$B$82,B84,Traspasos!$D$8:$D$82)</f>
        <v>0</v>
      </c>
      <c r="M84" s="99">
        <f t="shared" si="11"/>
        <v>27397.221304814557</v>
      </c>
      <c r="N84" s="99"/>
      <c r="O84" s="99">
        <f t="shared" si="12"/>
        <v>-27397</v>
      </c>
      <c r="P84" s="99">
        <f t="shared" si="13"/>
        <v>10958.800000000001</v>
      </c>
      <c r="Q84" s="99">
        <f t="shared" si="14"/>
        <v>0</v>
      </c>
      <c r="R84" s="100"/>
    </row>
    <row r="85" spans="1:18" x14ac:dyDescent="0.2">
      <c r="A85" s="17"/>
      <c r="B85" s="2" t="s">
        <v>792</v>
      </c>
      <c r="C85" s="2" t="str">
        <f>IFERROR(VLOOKUP(B85,'Inyección reconocida'!$B$9:$C$555,2,0),VLOOKUP(B85,Retiros!$B$9:$C$599,2,0))</f>
        <v>SEN</v>
      </c>
      <c r="D85" s="87">
        <f>SUMIF(Retiros!B:B,$B85,Retiros!P:P)</f>
        <v>0</v>
      </c>
      <c r="E85" s="87">
        <f>SUMIF(Obligación!B:B,$B85,Obligación!P:P)</f>
        <v>0</v>
      </c>
      <c r="F85" s="87">
        <f>SUMIF('Inyección reconocida'!B:B,$B85,'Inyección reconocida'!P:P)</f>
        <v>344.47128699999996</v>
      </c>
      <c r="G85" s="87">
        <f t="shared" si="8"/>
        <v>344.47128699999996</v>
      </c>
      <c r="H85" s="16">
        <v>0</v>
      </c>
      <c r="I85" s="16">
        <v>0</v>
      </c>
      <c r="J85" s="87">
        <f t="shared" si="9"/>
        <v>344.47128699999996</v>
      </c>
      <c r="K85" s="87">
        <f t="shared" si="10"/>
        <v>344.47128699999996</v>
      </c>
      <c r="L85" s="16">
        <f>+SUMIF(Traspasos!$C$8:$C$82,B85,Traspasos!$D$8:$D$82)-SUMIF(Traspasos!$B$8:$B$82,B85,Traspasos!$D$8:$D$82)</f>
        <v>0</v>
      </c>
      <c r="M85" s="99">
        <f t="shared" si="11"/>
        <v>0</v>
      </c>
      <c r="N85" s="99"/>
      <c r="O85" s="99">
        <f t="shared" si="12"/>
        <v>344</v>
      </c>
      <c r="P85" s="99">
        <f t="shared" si="13"/>
        <v>0</v>
      </c>
      <c r="Q85" s="99">
        <f t="shared" si="14"/>
        <v>344</v>
      </c>
      <c r="R85" s="100"/>
    </row>
    <row r="86" spans="1:18" x14ac:dyDescent="0.2">
      <c r="A86" s="17"/>
      <c r="B86" s="2" t="s">
        <v>147</v>
      </c>
      <c r="C86" s="2" t="str">
        <f>IFERROR(VLOOKUP(B86,'Inyección reconocida'!$B$9:$C$555,2,0),VLOOKUP(B86,Retiros!$B$9:$C$599,2,0))</f>
        <v>SEN</v>
      </c>
      <c r="D86" s="87">
        <f>SUMIF(Retiros!B:B,$B86,Retiros!P:P)</f>
        <v>0</v>
      </c>
      <c r="E86" s="87">
        <f>SUMIF(Obligación!B:B,$B86,Obligación!P:P)</f>
        <v>0</v>
      </c>
      <c r="F86" s="87">
        <f>SUMIF('Inyección reconocida'!B:B,$B86,'Inyección reconocida'!P:P)</f>
        <v>1391.2383729999997</v>
      </c>
      <c r="G86" s="87">
        <f t="shared" si="8"/>
        <v>1391.2383729999997</v>
      </c>
      <c r="H86" s="16">
        <v>1476.06277</v>
      </c>
      <c r="I86" s="16">
        <v>0</v>
      </c>
      <c r="J86" s="87">
        <f t="shared" si="9"/>
        <v>2867.3011429999997</v>
      </c>
      <c r="K86" s="87">
        <f t="shared" si="10"/>
        <v>2867.3011429999997</v>
      </c>
      <c r="L86" s="16">
        <f>+SUMIF(Traspasos!$C$8:$C$82,B86,Traspasos!$D$8:$D$82)-SUMIF(Traspasos!$B$8:$B$82,B86,Traspasos!$D$8:$D$82)</f>
        <v>0</v>
      </c>
      <c r="M86" s="99">
        <f t="shared" si="11"/>
        <v>0</v>
      </c>
      <c r="N86" s="99"/>
      <c r="O86" s="99">
        <f t="shared" si="12"/>
        <v>2867</v>
      </c>
      <c r="P86" s="99">
        <f t="shared" si="13"/>
        <v>0</v>
      </c>
      <c r="Q86" s="99">
        <f t="shared" si="14"/>
        <v>1391.2383729999997</v>
      </c>
      <c r="R86" s="100"/>
    </row>
    <row r="87" spans="1:18" x14ac:dyDescent="0.2">
      <c r="A87" s="17"/>
      <c r="B87" s="2" t="s">
        <v>793</v>
      </c>
      <c r="C87" s="2" t="str">
        <f>IFERROR(VLOOKUP(B87,'Inyección reconocida'!$B$9:$C$555,2,0),VLOOKUP(B87,Retiros!$B$9:$C$599,2,0))</f>
        <v>SEN</v>
      </c>
      <c r="D87" s="87">
        <f>SUMIF(Retiros!B:B,$B87,Retiros!P:P)</f>
        <v>0</v>
      </c>
      <c r="E87" s="87">
        <f>SUMIF(Obligación!B:B,$B87,Obligación!P:P)</f>
        <v>0</v>
      </c>
      <c r="F87" s="87">
        <f>SUMIF('Inyección reconocida'!B:B,$B87,'Inyección reconocida'!P:P)</f>
        <v>3243.7860419999997</v>
      </c>
      <c r="G87" s="87">
        <f t="shared" si="8"/>
        <v>3243.7860419999997</v>
      </c>
      <c r="H87" s="16">
        <v>0</v>
      </c>
      <c r="I87" s="16">
        <v>0</v>
      </c>
      <c r="J87" s="87">
        <f t="shared" si="9"/>
        <v>3243.7860419999997</v>
      </c>
      <c r="K87" s="87">
        <f t="shared" si="10"/>
        <v>3243.7860419999997</v>
      </c>
      <c r="L87" s="16">
        <f>+SUMIF(Traspasos!$C$8:$C$82,B87,Traspasos!$D$8:$D$82)-SUMIF(Traspasos!$B$8:$B$82,B87,Traspasos!$D$8:$D$82)</f>
        <v>0</v>
      </c>
      <c r="M87" s="99">
        <f t="shared" si="11"/>
        <v>0</v>
      </c>
      <c r="N87" s="99"/>
      <c r="O87" s="99">
        <f t="shared" si="12"/>
        <v>3244</v>
      </c>
      <c r="P87" s="99">
        <f t="shared" si="13"/>
        <v>0</v>
      </c>
      <c r="Q87" s="99">
        <f t="shared" si="14"/>
        <v>3243.7860419999997</v>
      </c>
      <c r="R87" s="100"/>
    </row>
    <row r="88" spans="1:18" x14ac:dyDescent="0.2">
      <c r="A88" s="17"/>
      <c r="B88" s="2" t="s">
        <v>794</v>
      </c>
      <c r="C88" s="2" t="str">
        <f>IFERROR(VLOOKUP(B88,'Inyección reconocida'!$B$9:$C$555,2,0),VLOOKUP(B88,Retiros!$B$9:$C$599,2,0))</f>
        <v>SEN</v>
      </c>
      <c r="D88" s="87">
        <f>SUMIF(Retiros!B:B,$B88,Retiros!P:P)</f>
        <v>0</v>
      </c>
      <c r="E88" s="87">
        <f>SUMIF(Obligación!B:B,$B88,Obligación!P:P)</f>
        <v>0</v>
      </c>
      <c r="F88" s="87">
        <f>SUMIF('Inyección reconocida'!B:B,$B88,'Inyección reconocida'!P:P)</f>
        <v>2.73766</v>
      </c>
      <c r="G88" s="87">
        <f t="shared" si="8"/>
        <v>2.73766</v>
      </c>
      <c r="H88" s="16">
        <v>0</v>
      </c>
      <c r="I88" s="16">
        <v>0</v>
      </c>
      <c r="J88" s="87">
        <f t="shared" si="9"/>
        <v>2.73766</v>
      </c>
      <c r="K88" s="87">
        <f t="shared" si="10"/>
        <v>2.73766</v>
      </c>
      <c r="L88" s="16">
        <f>+SUMIF(Traspasos!$C$8:$C$82,B88,Traspasos!$D$8:$D$82)-SUMIF(Traspasos!$B$8:$B$82,B88,Traspasos!$D$8:$D$82)</f>
        <v>0</v>
      </c>
      <c r="M88" s="99">
        <f t="shared" si="11"/>
        <v>0</v>
      </c>
      <c r="N88" s="99"/>
      <c r="O88" s="99">
        <f t="shared" si="12"/>
        <v>3</v>
      </c>
      <c r="P88" s="99">
        <f t="shared" si="13"/>
        <v>0</v>
      </c>
      <c r="Q88" s="99">
        <f t="shared" si="14"/>
        <v>2.73766</v>
      </c>
      <c r="R88" s="100"/>
    </row>
    <row r="89" spans="1:18" x14ac:dyDescent="0.2">
      <c r="A89" s="17"/>
      <c r="B89" s="2" t="s">
        <v>597</v>
      </c>
      <c r="C89" s="2" t="str">
        <f>IFERROR(VLOOKUP(B89,'Inyección reconocida'!$B$9:$C$555,2,0),VLOOKUP(B89,Retiros!$B$9:$C$599,2,0))</f>
        <v>SEN</v>
      </c>
      <c r="D89" s="87">
        <f>SUMIF(Retiros!B:B,$B89,Retiros!P:P)</f>
        <v>2545.7284610000006</v>
      </c>
      <c r="E89" s="87">
        <f>SUMIF(Obligación!B:B,$B89,Obligación!P:P)</f>
        <v>280.03013071000004</v>
      </c>
      <c r="F89" s="87">
        <f>SUMIF('Inyección reconocida'!B:B,$B89,'Inyección reconocida'!P:P)</f>
        <v>1542786.7983719998</v>
      </c>
      <c r="G89" s="87">
        <f t="shared" si="8"/>
        <v>1542506.7682412898</v>
      </c>
      <c r="H89" s="16">
        <v>24246</v>
      </c>
      <c r="I89" s="16">
        <v>0</v>
      </c>
      <c r="J89" s="87">
        <f t="shared" si="9"/>
        <v>1566752.7682412898</v>
      </c>
      <c r="K89" s="87">
        <f t="shared" si="10"/>
        <v>1566752.7682412898</v>
      </c>
      <c r="L89" s="16">
        <f>+SUMIF(Traspasos!$C$8:$C$82,B89,Traspasos!$D$8:$D$82)-SUMIF(Traspasos!$B$8:$B$82,B89,Traspasos!$D$8:$D$82)</f>
        <v>0</v>
      </c>
      <c r="M89" s="99">
        <f t="shared" si="11"/>
        <v>0</v>
      </c>
      <c r="N89" s="99"/>
      <c r="O89" s="99">
        <f t="shared" si="12"/>
        <v>1566753</v>
      </c>
      <c r="P89" s="99">
        <f t="shared" si="13"/>
        <v>0</v>
      </c>
      <c r="Q89" s="99">
        <f t="shared" si="14"/>
        <v>1542786.7983719998</v>
      </c>
      <c r="R89" s="100"/>
    </row>
    <row r="90" spans="1:18" x14ac:dyDescent="0.2">
      <c r="A90" s="17"/>
      <c r="B90" s="2" t="s">
        <v>101</v>
      </c>
      <c r="C90" s="2" t="str">
        <f>IFERROR(VLOOKUP(B90,'Inyección reconocida'!$B$9:$C$555,2,0),VLOOKUP(B90,Retiros!$B$9:$C$599,2,0))</f>
        <v>SEN</v>
      </c>
      <c r="D90" s="87">
        <f>SUMIF(Retiros!B:B,$B90,Retiros!P:P)</f>
        <v>0</v>
      </c>
      <c r="E90" s="87">
        <f>SUMIF(Obligación!B:B,$B90,Obligación!P:P)</f>
        <v>0</v>
      </c>
      <c r="F90" s="87">
        <f>SUMIF('Inyección reconocida'!B:B,$B90,'Inyección reconocida'!P:P)</f>
        <v>19832.327179</v>
      </c>
      <c r="G90" s="87">
        <f t="shared" si="8"/>
        <v>19832.327179</v>
      </c>
      <c r="H90" s="16">
        <v>21135.460586999998</v>
      </c>
      <c r="I90" s="16">
        <v>0</v>
      </c>
      <c r="J90" s="87">
        <f t="shared" si="9"/>
        <v>40967.787765999994</v>
      </c>
      <c r="K90" s="87">
        <f t="shared" si="10"/>
        <v>40967.787765999994</v>
      </c>
      <c r="L90" s="16">
        <f>+SUMIF(Traspasos!$C$8:$C$82,B90,Traspasos!$D$8:$D$82)-SUMIF(Traspasos!$B$8:$B$82,B90,Traspasos!$D$8:$D$82)</f>
        <v>0</v>
      </c>
      <c r="M90" s="99">
        <f t="shared" si="11"/>
        <v>0</v>
      </c>
      <c r="N90" s="99"/>
      <c r="O90" s="99">
        <f t="shared" si="12"/>
        <v>40968</v>
      </c>
      <c r="P90" s="99">
        <f t="shared" si="13"/>
        <v>0</v>
      </c>
      <c r="Q90" s="99">
        <f t="shared" si="14"/>
        <v>19832.327179</v>
      </c>
      <c r="R90" s="100"/>
    </row>
    <row r="91" spans="1:18" x14ac:dyDescent="0.2">
      <c r="A91" s="17"/>
      <c r="B91" s="2" t="s">
        <v>14</v>
      </c>
      <c r="C91" s="2" t="str">
        <f>IFERROR(VLOOKUP(B91,'Inyección reconocida'!$B$9:$C$555,2,0),VLOOKUP(B91,Retiros!$B$9:$C$599,2,0))</f>
        <v>SEN</v>
      </c>
      <c r="D91" s="87">
        <f>SUMIF(Retiros!B:B,$B91,Retiros!P:P)</f>
        <v>0</v>
      </c>
      <c r="E91" s="87">
        <f>SUMIF(Obligación!B:B,$B91,Obligación!P:P)</f>
        <v>0</v>
      </c>
      <c r="F91" s="87">
        <f>SUMIF('Inyección reconocida'!B:B,$B91,'Inyección reconocida'!P:P)</f>
        <v>23755.098264999997</v>
      </c>
      <c r="G91" s="87">
        <f t="shared" si="8"/>
        <v>23755.098264999997</v>
      </c>
      <c r="H91" s="16">
        <v>30742.05497400001</v>
      </c>
      <c r="I91" s="16">
        <v>0</v>
      </c>
      <c r="J91" s="87">
        <f t="shared" si="9"/>
        <v>54497.153239000007</v>
      </c>
      <c r="K91" s="87">
        <f t="shared" si="10"/>
        <v>54497.153239000007</v>
      </c>
      <c r="L91" s="16">
        <f>+SUMIF(Traspasos!$C$8:$C$82,B91,Traspasos!$D$8:$D$82)-SUMIF(Traspasos!$B$8:$B$82,B91,Traspasos!$D$8:$D$82)</f>
        <v>0</v>
      </c>
      <c r="M91" s="99">
        <f t="shared" si="11"/>
        <v>0</v>
      </c>
      <c r="N91" s="99"/>
      <c r="O91" s="99">
        <f t="shared" si="12"/>
        <v>54497</v>
      </c>
      <c r="P91" s="99">
        <f t="shared" si="13"/>
        <v>0</v>
      </c>
      <c r="Q91" s="99">
        <f t="shared" si="14"/>
        <v>23755.098264999997</v>
      </c>
      <c r="R91" s="100"/>
    </row>
    <row r="92" spans="1:18" x14ac:dyDescent="0.2">
      <c r="A92" s="17"/>
      <c r="B92" s="2" t="s">
        <v>615</v>
      </c>
      <c r="C92" s="2" t="str">
        <f>IFERROR(VLOOKUP(B92,'Inyección reconocida'!$B$9:$C$555,2,0),VLOOKUP(B92,Retiros!$B$9:$C$599,2,0))</f>
        <v>SEN</v>
      </c>
      <c r="D92" s="87">
        <f>SUMIF(Retiros!B:B,$B92,Retiros!P:P)</f>
        <v>0</v>
      </c>
      <c r="E92" s="87">
        <f>SUMIF(Obligación!B:B,$B92,Obligación!P:P)</f>
        <v>0</v>
      </c>
      <c r="F92" s="87">
        <f>SUMIF('Inyección reconocida'!B:B,$B92,'Inyección reconocida'!P:P)</f>
        <v>10546.594408999999</v>
      </c>
      <c r="G92" s="87">
        <f t="shared" si="8"/>
        <v>10546.594408999999</v>
      </c>
      <c r="H92" s="16">
        <v>10733.522813000001</v>
      </c>
      <c r="I92" s="16">
        <v>0</v>
      </c>
      <c r="J92" s="87">
        <f t="shared" si="9"/>
        <v>21280.117222000001</v>
      </c>
      <c r="K92" s="87">
        <f t="shared" si="10"/>
        <v>21280.117222000001</v>
      </c>
      <c r="L92" s="16">
        <f>+SUMIF(Traspasos!$C$8:$C$82,B92,Traspasos!$D$8:$D$82)-SUMIF(Traspasos!$B$8:$B$82,B92,Traspasos!$D$8:$D$82)</f>
        <v>0</v>
      </c>
      <c r="M92" s="99">
        <f t="shared" si="11"/>
        <v>0</v>
      </c>
      <c r="N92" s="99"/>
      <c r="O92" s="99">
        <f t="shared" si="12"/>
        <v>21280</v>
      </c>
      <c r="P92" s="99">
        <f t="shared" si="13"/>
        <v>0</v>
      </c>
      <c r="Q92" s="99">
        <f t="shared" si="14"/>
        <v>10546.594408999999</v>
      </c>
      <c r="R92" s="100"/>
    </row>
    <row r="93" spans="1:18" x14ac:dyDescent="0.2">
      <c r="A93" s="17"/>
      <c r="B93" s="2" t="s">
        <v>795</v>
      </c>
      <c r="C93" s="2" t="str">
        <f>IFERROR(VLOOKUP(B93,'Inyección reconocida'!$B$9:$C$555,2,0),VLOOKUP(B93,Retiros!$B$9:$C$599,2,0))</f>
        <v>SEN</v>
      </c>
      <c r="D93" s="87">
        <f>SUMIF(Retiros!B:B,$B93,Retiros!P:P)</f>
        <v>0</v>
      </c>
      <c r="E93" s="87">
        <f>SUMIF(Obligación!B:B,$B93,Obligación!P:P)</f>
        <v>0</v>
      </c>
      <c r="F93" s="87">
        <f>SUMIF('Inyección reconocida'!B:B,$B93,'Inyección reconocida'!P:P)</f>
        <v>6950.0333319999991</v>
      </c>
      <c r="G93" s="87">
        <f t="shared" si="8"/>
        <v>6950.0333319999991</v>
      </c>
      <c r="H93" s="16">
        <v>0</v>
      </c>
      <c r="I93" s="16">
        <v>0</v>
      </c>
      <c r="J93" s="87">
        <f t="shared" si="9"/>
        <v>6950.0333319999991</v>
      </c>
      <c r="K93" s="87">
        <f t="shared" si="10"/>
        <v>6950.0333319999991</v>
      </c>
      <c r="L93" s="16">
        <f>+SUMIF(Traspasos!$C$8:$C$82,B93,Traspasos!$D$8:$D$82)-SUMIF(Traspasos!$B$8:$B$82,B93,Traspasos!$D$8:$D$82)</f>
        <v>0</v>
      </c>
      <c r="M93" s="99">
        <f t="shared" si="11"/>
        <v>0</v>
      </c>
      <c r="N93" s="99"/>
      <c r="O93" s="99">
        <f t="shared" si="12"/>
        <v>6950</v>
      </c>
      <c r="P93" s="99">
        <f t="shared" si="13"/>
        <v>0</v>
      </c>
      <c r="Q93" s="99">
        <f t="shared" si="14"/>
        <v>6950</v>
      </c>
      <c r="R93" s="100"/>
    </row>
    <row r="94" spans="1:18" x14ac:dyDescent="0.2">
      <c r="A94" s="17"/>
      <c r="B94" s="2" t="s">
        <v>632</v>
      </c>
      <c r="C94" s="2" t="str">
        <f>IFERROR(VLOOKUP(B94,'Inyección reconocida'!$B$9:$C$555,2,0),VLOOKUP(B94,Retiros!$B$9:$C$599,2,0))</f>
        <v>SEN</v>
      </c>
      <c r="D94" s="87">
        <f>SUMIF(Retiros!B:B,$B94,Retiros!P:P)</f>
        <v>0</v>
      </c>
      <c r="E94" s="87">
        <f>SUMIF(Obligación!B:B,$B94,Obligación!P:P)</f>
        <v>0</v>
      </c>
      <c r="F94" s="87">
        <f>SUMIF('Inyección reconocida'!B:B,$B94,'Inyección reconocida'!P:P)</f>
        <v>13717.963017000004</v>
      </c>
      <c r="G94" s="87">
        <f t="shared" si="8"/>
        <v>13717.963017000004</v>
      </c>
      <c r="H94" s="16">
        <v>13475.696329000002</v>
      </c>
      <c r="I94" s="16">
        <v>0</v>
      </c>
      <c r="J94" s="87">
        <f t="shared" si="9"/>
        <v>27193.659346000008</v>
      </c>
      <c r="K94" s="87">
        <f t="shared" si="10"/>
        <v>27193.659346000008</v>
      </c>
      <c r="L94" s="16">
        <f>+SUMIF(Traspasos!$C$8:$C$82,B94,Traspasos!$D$8:$D$82)-SUMIF(Traspasos!$B$8:$B$82,B94,Traspasos!$D$8:$D$82)</f>
        <v>0</v>
      </c>
      <c r="M94" s="99">
        <f t="shared" si="11"/>
        <v>0</v>
      </c>
      <c r="N94" s="99"/>
      <c r="O94" s="99">
        <f t="shared" si="12"/>
        <v>27194</v>
      </c>
      <c r="P94" s="99">
        <f t="shared" si="13"/>
        <v>0</v>
      </c>
      <c r="Q94" s="99">
        <f t="shared" si="14"/>
        <v>13717.963017000004</v>
      </c>
      <c r="R94" s="100"/>
    </row>
    <row r="95" spans="1:18" x14ac:dyDescent="0.2">
      <c r="A95" s="17"/>
      <c r="B95" s="2" t="s">
        <v>676</v>
      </c>
      <c r="C95" s="2" t="str">
        <f>IFERROR(VLOOKUP(B95,'Inyección reconocida'!$B$9:$C$555,2,0),VLOOKUP(B95,Retiros!$B$9:$C$599,2,0))</f>
        <v>SEN</v>
      </c>
      <c r="D95" s="87">
        <f>SUMIF(Retiros!B:B,$B95,Retiros!P:P)</f>
        <v>0</v>
      </c>
      <c r="E95" s="87">
        <f>SUMIF(Obligación!B:B,$B95,Obligación!P:P)</f>
        <v>0</v>
      </c>
      <c r="F95" s="87">
        <f>SUMIF('Inyección reconocida'!B:B,$B95,'Inyección reconocida'!P:P)</f>
        <v>6361.1620960000018</v>
      </c>
      <c r="G95" s="87">
        <f t="shared" si="8"/>
        <v>6361.1620960000018</v>
      </c>
      <c r="H95" s="16">
        <v>5892.9198849999993</v>
      </c>
      <c r="I95" s="16">
        <v>0</v>
      </c>
      <c r="J95" s="87">
        <f t="shared" si="9"/>
        <v>12254.081981000001</v>
      </c>
      <c r="K95" s="87">
        <f t="shared" si="10"/>
        <v>12254.081981000001</v>
      </c>
      <c r="L95" s="16">
        <f>+SUMIF(Traspasos!$C$8:$C$82,B95,Traspasos!$D$8:$D$82)-SUMIF(Traspasos!$B$8:$B$82,B95,Traspasos!$D$8:$D$82)</f>
        <v>0</v>
      </c>
      <c r="M95" s="99">
        <f t="shared" si="11"/>
        <v>0</v>
      </c>
      <c r="N95" s="99"/>
      <c r="O95" s="99">
        <f t="shared" si="12"/>
        <v>12254</v>
      </c>
      <c r="P95" s="99">
        <f t="shared" si="13"/>
        <v>0</v>
      </c>
      <c r="Q95" s="99">
        <f t="shared" si="14"/>
        <v>6361.1620960000018</v>
      </c>
      <c r="R95" s="100"/>
    </row>
    <row r="96" spans="1:18" x14ac:dyDescent="0.2">
      <c r="A96" s="17"/>
      <c r="B96" s="2" t="s">
        <v>701</v>
      </c>
      <c r="C96" s="2" t="str">
        <f>IFERROR(VLOOKUP(B96,'Inyección reconocida'!$B$9:$C$555,2,0),VLOOKUP(B96,Retiros!$B$9:$C$599,2,0))</f>
        <v>SEN</v>
      </c>
      <c r="D96" s="87">
        <f>SUMIF(Retiros!B:B,$B96,Retiros!P:P)</f>
        <v>134.996951</v>
      </c>
      <c r="E96" s="87">
        <f>SUMIF(Obligación!B:B,$B96,Obligación!P:P)</f>
        <v>14.84966461</v>
      </c>
      <c r="F96" s="87">
        <f>SUMIF('Inyección reconocida'!B:B,$B96,'Inyección reconocida'!P:P)</f>
        <v>1213.3427639999998</v>
      </c>
      <c r="G96" s="87">
        <f t="shared" si="8"/>
        <v>1198.4930993899998</v>
      </c>
      <c r="H96" s="16">
        <v>1295</v>
      </c>
      <c r="I96" s="16">
        <v>0</v>
      </c>
      <c r="J96" s="87">
        <f t="shared" si="9"/>
        <v>2493.4930993899998</v>
      </c>
      <c r="K96" s="87">
        <f t="shared" si="10"/>
        <v>2493.4930993899998</v>
      </c>
      <c r="L96" s="16">
        <f>+SUMIF(Traspasos!$C$8:$C$82,B96,Traspasos!$D$8:$D$82)-SUMIF(Traspasos!$B$8:$B$82,B96,Traspasos!$D$8:$D$82)</f>
        <v>0</v>
      </c>
      <c r="M96" s="99">
        <f t="shared" si="11"/>
        <v>0</v>
      </c>
      <c r="N96" s="99"/>
      <c r="O96" s="99">
        <f t="shared" si="12"/>
        <v>2493</v>
      </c>
      <c r="P96" s="99">
        <f t="shared" si="13"/>
        <v>0</v>
      </c>
      <c r="Q96" s="99">
        <f t="shared" si="14"/>
        <v>1213.3427639999998</v>
      </c>
      <c r="R96" s="100"/>
    </row>
    <row r="97" spans="1:18" x14ac:dyDescent="0.2">
      <c r="A97" s="17"/>
      <c r="B97" s="2" t="s">
        <v>706</v>
      </c>
      <c r="C97" s="2" t="str">
        <f>IFERROR(VLOOKUP(B97,'Inyección reconocida'!$B$9:$C$555,2,0),VLOOKUP(B97,Retiros!$B$9:$C$599,2,0))</f>
        <v>SEN</v>
      </c>
      <c r="D97" s="87">
        <f>SUMIF(Retiros!B:B,$B97,Retiros!P:P)</f>
        <v>0</v>
      </c>
      <c r="E97" s="87">
        <f>SUMIF(Obligación!B:B,$B97,Obligación!P:P)</f>
        <v>0</v>
      </c>
      <c r="F97" s="87">
        <f>SUMIF('Inyección reconocida'!B:B,$B97,'Inyección reconocida'!P:P)</f>
        <v>6894.4452989999991</v>
      </c>
      <c r="G97" s="87">
        <f t="shared" si="8"/>
        <v>6894.4452989999991</v>
      </c>
      <c r="H97" s="16">
        <v>6765.9446329999982</v>
      </c>
      <c r="I97" s="16">
        <v>0</v>
      </c>
      <c r="J97" s="87">
        <f t="shared" si="9"/>
        <v>13660.389931999998</v>
      </c>
      <c r="K97" s="87">
        <f t="shared" si="10"/>
        <v>13660.389931999998</v>
      </c>
      <c r="L97" s="16">
        <f>+SUMIF(Traspasos!$C$8:$C$82,B97,Traspasos!$D$8:$D$82)-SUMIF(Traspasos!$B$8:$B$82,B97,Traspasos!$D$8:$D$82)</f>
        <v>0</v>
      </c>
      <c r="M97" s="99">
        <f t="shared" si="11"/>
        <v>0</v>
      </c>
      <c r="N97" s="99"/>
      <c r="O97" s="99">
        <f t="shared" si="12"/>
        <v>13660</v>
      </c>
      <c r="P97" s="99">
        <f t="shared" si="13"/>
        <v>0</v>
      </c>
      <c r="Q97" s="99">
        <f t="shared" si="14"/>
        <v>6894.4452989999991</v>
      </c>
      <c r="R97" s="100"/>
    </row>
    <row r="98" spans="1:18" x14ac:dyDescent="0.2">
      <c r="A98" s="17"/>
      <c r="B98" s="2" t="s">
        <v>569</v>
      </c>
      <c r="C98" s="2" t="str">
        <f>IFERROR(VLOOKUP(B98,'Inyección reconocida'!$B$9:$C$555,2,0),VLOOKUP(B98,Retiros!$B$9:$C$599,2,0))</f>
        <v>SEN</v>
      </c>
      <c r="D98" s="87">
        <f>SUMIF(Retiros!B:B,$B98,Retiros!P:P)</f>
        <v>0</v>
      </c>
      <c r="E98" s="87">
        <f>SUMIF(Obligación!B:B,$B98,Obligación!P:P)</f>
        <v>0</v>
      </c>
      <c r="F98" s="87">
        <f>SUMIF('Inyección reconocida'!B:B,$B98,'Inyección reconocida'!P:P)</f>
        <v>10781.837372999998</v>
      </c>
      <c r="G98" s="87">
        <f t="shared" si="8"/>
        <v>10781.837372999998</v>
      </c>
      <c r="H98" s="16">
        <v>11596.904411999998</v>
      </c>
      <c r="I98" s="16">
        <v>0</v>
      </c>
      <c r="J98" s="87">
        <f t="shared" si="9"/>
        <v>22378.741784999998</v>
      </c>
      <c r="K98" s="87">
        <f t="shared" si="10"/>
        <v>22378.741784999998</v>
      </c>
      <c r="L98" s="16">
        <f>+SUMIF(Traspasos!$C$8:$C$82,B98,Traspasos!$D$8:$D$82)-SUMIF(Traspasos!$B$8:$B$82,B98,Traspasos!$D$8:$D$82)</f>
        <v>0</v>
      </c>
      <c r="M98" s="99">
        <f t="shared" si="11"/>
        <v>0</v>
      </c>
      <c r="N98" s="99"/>
      <c r="O98" s="99">
        <f t="shared" si="12"/>
        <v>22379</v>
      </c>
      <c r="P98" s="99">
        <f t="shared" si="13"/>
        <v>0</v>
      </c>
      <c r="Q98" s="99">
        <f t="shared" si="14"/>
        <v>10781.837372999998</v>
      </c>
      <c r="R98" s="100"/>
    </row>
    <row r="99" spans="1:18" x14ac:dyDescent="0.2">
      <c r="A99" s="17"/>
      <c r="B99" s="2" t="s">
        <v>607</v>
      </c>
      <c r="C99" s="2" t="str">
        <f>IFERROR(VLOOKUP(B99,'Inyección reconocida'!$B$9:$C$555,2,0),VLOOKUP(B99,Retiros!$B$9:$C$599,2,0))</f>
        <v>SEN</v>
      </c>
      <c r="D99" s="87">
        <f>SUMIF(Retiros!B:B,$B99,Retiros!P:P)</f>
        <v>22309.488158504886</v>
      </c>
      <c r="E99" s="87">
        <f>SUMIF(Obligación!B:B,$B99,Obligación!P:P)</f>
        <v>2454.0436974355366</v>
      </c>
      <c r="F99" s="87">
        <f>SUMIF('Inyección reconocida'!B:B,$B99,'Inyección reconocida'!P:P)</f>
        <v>66172.696178000013</v>
      </c>
      <c r="G99" s="87">
        <f t="shared" si="8"/>
        <v>63718.652480564473</v>
      </c>
      <c r="H99" s="16">
        <v>60654.515928000008</v>
      </c>
      <c r="I99" s="16">
        <v>0</v>
      </c>
      <c r="J99" s="87">
        <f t="shared" si="9"/>
        <v>124373.16840856448</v>
      </c>
      <c r="K99" s="87">
        <f t="shared" si="10"/>
        <v>124373.16840856448</v>
      </c>
      <c r="L99" s="16">
        <f>+SUMIF(Traspasos!$C$8:$C$82,B99,Traspasos!$D$8:$D$82)-SUMIF(Traspasos!$B$8:$B$82,B99,Traspasos!$D$8:$D$82)</f>
        <v>0</v>
      </c>
      <c r="M99" s="99">
        <f t="shared" si="11"/>
        <v>0</v>
      </c>
      <c r="N99" s="99"/>
      <c r="O99" s="99">
        <f t="shared" si="12"/>
        <v>124373</v>
      </c>
      <c r="P99" s="99">
        <f t="shared" si="13"/>
        <v>0</v>
      </c>
      <c r="Q99" s="99">
        <f t="shared" si="14"/>
        <v>66172.696178000013</v>
      </c>
      <c r="R99" s="100"/>
    </row>
    <row r="100" spans="1:18" x14ac:dyDescent="0.2">
      <c r="A100" s="17"/>
      <c r="B100" s="2" t="s">
        <v>796</v>
      </c>
      <c r="C100" s="2" t="str">
        <f>IFERROR(VLOOKUP(B100,'Inyección reconocida'!$B$9:$C$555,2,0),VLOOKUP(B100,Retiros!$B$9:$C$599,2,0))</f>
        <v>SEN</v>
      </c>
      <c r="D100" s="87">
        <f>SUMIF(Retiros!B:B,$B100,Retiros!P:P)</f>
        <v>0</v>
      </c>
      <c r="E100" s="87">
        <f>SUMIF(Obligación!B:B,$B100,Obligación!P:P)</f>
        <v>0</v>
      </c>
      <c r="F100" s="87">
        <f>SUMIF('Inyección reconocida'!B:B,$B100,'Inyección reconocida'!P:P)</f>
        <v>14051.053397999996</v>
      </c>
      <c r="G100" s="87">
        <f t="shared" si="8"/>
        <v>14051.053397999996</v>
      </c>
      <c r="H100" s="16">
        <v>0</v>
      </c>
      <c r="I100" s="16">
        <v>0</v>
      </c>
      <c r="J100" s="87">
        <f t="shared" si="9"/>
        <v>14051.053397999996</v>
      </c>
      <c r="K100" s="87">
        <f t="shared" si="10"/>
        <v>14051.053397999996</v>
      </c>
      <c r="L100" s="16">
        <f>+SUMIF(Traspasos!$C$8:$C$82,B100,Traspasos!$D$8:$D$82)-SUMIF(Traspasos!$B$8:$B$82,B100,Traspasos!$D$8:$D$82)</f>
        <v>0</v>
      </c>
      <c r="M100" s="99">
        <f t="shared" si="11"/>
        <v>0</v>
      </c>
      <c r="N100" s="99"/>
      <c r="O100" s="99">
        <f t="shared" si="12"/>
        <v>14051</v>
      </c>
      <c r="P100" s="99">
        <f t="shared" si="13"/>
        <v>0</v>
      </c>
      <c r="Q100" s="99">
        <f t="shared" si="14"/>
        <v>14051</v>
      </c>
      <c r="R100" s="100"/>
    </row>
    <row r="101" spans="1:18" x14ac:dyDescent="0.2">
      <c r="A101" s="17"/>
      <c r="B101" s="2" t="s">
        <v>695</v>
      </c>
      <c r="C101" s="2" t="str">
        <f>IFERROR(VLOOKUP(B101,'Inyección reconocida'!$B$9:$C$555,2,0),VLOOKUP(B101,Retiros!$B$9:$C$599,2,0))</f>
        <v>SEN</v>
      </c>
      <c r="D101" s="87">
        <f>SUMIF(Retiros!B:B,$B101,Retiros!P:P)</f>
        <v>217229.97931099997</v>
      </c>
      <c r="E101" s="87">
        <f>SUMIF(Obligación!B:B,$B101,Obligación!P:P)</f>
        <v>23895.297724209999</v>
      </c>
      <c r="F101" s="87">
        <f>SUMIF('Inyección reconocida'!B:B,$B101,'Inyección reconocida'!P:P)</f>
        <v>286803.88397799997</v>
      </c>
      <c r="G101" s="87">
        <f t="shared" si="8"/>
        <v>262908.58625378995</v>
      </c>
      <c r="H101" s="16">
        <v>274760.91277100006</v>
      </c>
      <c r="I101" s="16">
        <v>0</v>
      </c>
      <c r="J101" s="87">
        <f t="shared" si="9"/>
        <v>537669.49902479001</v>
      </c>
      <c r="K101" s="87">
        <f t="shared" si="10"/>
        <v>537669.49902479001</v>
      </c>
      <c r="L101" s="16">
        <f>+SUMIF(Traspasos!$C$8:$C$82,B101,Traspasos!$D$8:$D$82)-SUMIF(Traspasos!$B$8:$B$82,B101,Traspasos!$D$8:$D$82)</f>
        <v>0</v>
      </c>
      <c r="M101" s="99">
        <f t="shared" si="11"/>
        <v>0</v>
      </c>
      <c r="N101" s="99"/>
      <c r="O101" s="99">
        <f t="shared" si="12"/>
        <v>537669</v>
      </c>
      <c r="P101" s="99">
        <f t="shared" si="13"/>
        <v>0</v>
      </c>
      <c r="Q101" s="99">
        <f t="shared" si="14"/>
        <v>286803.88397799997</v>
      </c>
      <c r="R101" s="100"/>
    </row>
    <row r="102" spans="1:18" x14ac:dyDescent="0.2">
      <c r="A102" s="17"/>
      <c r="B102" s="2" t="s">
        <v>773</v>
      </c>
      <c r="C102" s="2" t="str">
        <f>IFERROR(VLOOKUP(B102,'Inyección reconocida'!$B$9:$C$555,2,0),VLOOKUP(B102,Retiros!$B$9:$C$599,2,0))</f>
        <v>SEN</v>
      </c>
      <c r="D102" s="87">
        <f>SUMIF(Retiros!B:B,$B102,Retiros!P:P)</f>
        <v>0</v>
      </c>
      <c r="E102" s="87">
        <f>SUMIF(Obligación!B:B,$B102,Obligación!P:P)</f>
        <v>0</v>
      </c>
      <c r="F102" s="87">
        <f>SUMIF('Inyección reconocida'!B:B,$B102,'Inyección reconocida'!P:P)</f>
        <v>4193.2629070000021</v>
      </c>
      <c r="G102" s="87">
        <f t="shared" si="8"/>
        <v>4193.2629070000021</v>
      </c>
      <c r="H102" s="16">
        <v>0</v>
      </c>
      <c r="I102" s="16">
        <v>0</v>
      </c>
      <c r="J102" s="87">
        <f t="shared" si="9"/>
        <v>4193.2629070000021</v>
      </c>
      <c r="K102" s="87">
        <f t="shared" si="10"/>
        <v>4193.2629070000021</v>
      </c>
      <c r="L102" s="16">
        <f>+SUMIF(Traspasos!$C$8:$C$82,B102,Traspasos!$D$8:$D$82)-SUMIF(Traspasos!$B$8:$B$82,B102,Traspasos!$D$8:$D$82)</f>
        <v>0</v>
      </c>
      <c r="M102" s="99">
        <f t="shared" si="11"/>
        <v>0</v>
      </c>
      <c r="N102" s="99"/>
      <c r="O102" s="99">
        <f t="shared" si="12"/>
        <v>4193</v>
      </c>
      <c r="P102" s="99">
        <f t="shared" si="13"/>
        <v>0</v>
      </c>
      <c r="Q102" s="99">
        <f t="shared" si="14"/>
        <v>4193</v>
      </c>
      <c r="R102" s="100"/>
    </row>
    <row r="103" spans="1:18" x14ac:dyDescent="0.2">
      <c r="A103" s="17"/>
      <c r="B103" s="2" t="s">
        <v>48</v>
      </c>
      <c r="C103" s="2" t="str">
        <f>IFERROR(VLOOKUP(B103,'Inyección reconocida'!$B$9:$C$555,2,0),VLOOKUP(B103,Retiros!$B$9:$C$599,2,0))</f>
        <v>SEN</v>
      </c>
      <c r="D103" s="87">
        <f>SUMIF(Retiros!B:B,$B103,Retiros!P:P)</f>
        <v>100417.72109599999</v>
      </c>
      <c r="E103" s="87">
        <f>SUMIF(Obligación!B:B,$B103,Obligación!P:P)</f>
        <v>7531.3290821999999</v>
      </c>
      <c r="F103" s="87">
        <f>SUMIF('Inyección reconocida'!B:B,$B103,'Inyección reconocida'!P:P)</f>
        <v>0</v>
      </c>
      <c r="G103" s="87">
        <f t="shared" si="8"/>
        <v>-7531.3290821999999</v>
      </c>
      <c r="H103" s="16">
        <v>0</v>
      </c>
      <c r="I103" s="16">
        <v>0</v>
      </c>
      <c r="J103" s="87">
        <f t="shared" si="9"/>
        <v>-7531.3290821999999</v>
      </c>
      <c r="K103" s="87">
        <f t="shared" si="10"/>
        <v>0</v>
      </c>
      <c r="L103" s="16">
        <f>+SUMIF(Traspasos!$C$8:$C$82,B103,Traspasos!$D$8:$D$82)-SUMIF(Traspasos!$B$8:$B$82,B103,Traspasos!$D$8:$D$82)</f>
        <v>0</v>
      </c>
      <c r="M103" s="99">
        <f t="shared" si="11"/>
        <v>7531.3290821999999</v>
      </c>
      <c r="N103" s="99"/>
      <c r="O103" s="99">
        <f t="shared" si="12"/>
        <v>-7531</v>
      </c>
      <c r="P103" s="99">
        <f t="shared" si="13"/>
        <v>3012.4</v>
      </c>
      <c r="Q103" s="99">
        <f t="shared" si="14"/>
        <v>0</v>
      </c>
      <c r="R103" s="100"/>
    </row>
    <row r="104" spans="1:18" x14ac:dyDescent="0.2">
      <c r="A104" s="17"/>
      <c r="B104" s="2" t="s">
        <v>79</v>
      </c>
      <c r="C104" s="2" t="str">
        <f>IFERROR(VLOOKUP(B104,'Inyección reconocida'!$B$9:$C$555,2,0),VLOOKUP(B104,Retiros!$B$9:$C$599,2,0))</f>
        <v>SEN</v>
      </c>
      <c r="D104" s="87">
        <f>SUMIF(Retiros!B:B,$B104,Retiros!P:P)</f>
        <v>0</v>
      </c>
      <c r="E104" s="87">
        <f>SUMIF(Obligación!B:B,$B104,Obligación!P:P)</f>
        <v>0</v>
      </c>
      <c r="F104" s="87">
        <f>SUMIF('Inyección reconocida'!B:B,$B104,'Inyección reconocida'!P:P)</f>
        <v>0</v>
      </c>
      <c r="G104" s="87">
        <f t="shared" si="8"/>
        <v>0</v>
      </c>
      <c r="H104" s="16">
        <v>0</v>
      </c>
      <c r="I104" s="16">
        <v>0</v>
      </c>
      <c r="J104" s="87">
        <f t="shared" si="9"/>
        <v>0</v>
      </c>
      <c r="K104" s="87">
        <f t="shared" si="10"/>
        <v>0</v>
      </c>
      <c r="L104" s="16">
        <f>+SUMIF(Traspasos!$C$8:$C$82,B104,Traspasos!$D$8:$D$82)-SUMIF(Traspasos!$B$8:$B$82,B104,Traspasos!$D$8:$D$82)</f>
        <v>0</v>
      </c>
      <c r="M104" s="99">
        <f t="shared" si="11"/>
        <v>0</v>
      </c>
      <c r="N104" s="99"/>
      <c r="O104" s="99">
        <f t="shared" si="12"/>
        <v>0</v>
      </c>
      <c r="P104" s="99">
        <f t="shared" si="13"/>
        <v>0</v>
      </c>
      <c r="Q104" s="99">
        <f t="shared" si="14"/>
        <v>0</v>
      </c>
      <c r="R104" s="100"/>
    </row>
    <row r="105" spans="1:18" x14ac:dyDescent="0.2">
      <c r="A105" s="17"/>
      <c r="B105" s="2" t="s">
        <v>696</v>
      </c>
      <c r="C105" s="2" t="str">
        <f>IFERROR(VLOOKUP(B105,'Inyección reconocida'!$B$9:$C$555,2,0),VLOOKUP(B105,Retiros!$B$9:$C$599,2,0))</f>
        <v>SEN</v>
      </c>
      <c r="D105" s="87">
        <f>SUMIF(Retiros!B:B,$B105,Retiros!P:P)</f>
        <v>10638.523013</v>
      </c>
      <c r="E105" s="87">
        <f>SUMIF(Obligación!B:B,$B105,Obligación!P:P)</f>
        <v>1170.23753143</v>
      </c>
      <c r="F105" s="87">
        <f>SUMIF('Inyección reconocida'!B:B,$B105,'Inyección reconocida'!P:P)</f>
        <v>48966.141494399999</v>
      </c>
      <c r="G105" s="87">
        <f t="shared" si="8"/>
        <v>47795.903962969998</v>
      </c>
      <c r="H105" s="16">
        <v>57997.60076109998</v>
      </c>
      <c r="I105" s="16">
        <v>0</v>
      </c>
      <c r="J105" s="87">
        <f t="shared" si="9"/>
        <v>105793.50472406998</v>
      </c>
      <c r="K105" s="87">
        <f t="shared" si="10"/>
        <v>105793.50472406998</v>
      </c>
      <c r="L105" s="16">
        <f>+SUMIF(Traspasos!$C$8:$C$82,B105,Traspasos!$D$8:$D$82)-SUMIF(Traspasos!$B$8:$B$82,B105,Traspasos!$D$8:$D$82)</f>
        <v>0</v>
      </c>
      <c r="M105" s="99">
        <f t="shared" si="11"/>
        <v>0</v>
      </c>
      <c r="N105" s="99"/>
      <c r="O105" s="99">
        <f t="shared" si="12"/>
        <v>105794</v>
      </c>
      <c r="P105" s="99">
        <f t="shared" si="13"/>
        <v>0</v>
      </c>
      <c r="Q105" s="99">
        <f t="shared" si="14"/>
        <v>48966.141494399999</v>
      </c>
      <c r="R105" s="100"/>
    </row>
    <row r="106" spans="1:18" x14ac:dyDescent="0.2">
      <c r="A106" s="17"/>
      <c r="B106" s="2" t="s">
        <v>50</v>
      </c>
      <c r="C106" s="2" t="str">
        <f>IFERROR(VLOOKUP(B106,'Inyección reconocida'!$B$9:$C$555,2,0),VLOOKUP(B106,Retiros!$B$9:$C$599,2,0))</f>
        <v>SEN</v>
      </c>
      <c r="D106" s="87">
        <f>SUMIF(Retiros!B:B,$B106,Retiros!P:P)</f>
        <v>137904.30785443814</v>
      </c>
      <c r="E106" s="87">
        <f>SUMIF(Obligación!B:B,$B106,Obligación!P:P)</f>
        <v>10342.82308908286</v>
      </c>
      <c r="F106" s="87">
        <f>SUMIF('Inyección reconocida'!B:B,$B106,'Inyección reconocida'!P:P)</f>
        <v>0</v>
      </c>
      <c r="G106" s="87">
        <f t="shared" si="8"/>
        <v>-10342.82308908286</v>
      </c>
      <c r="H106" s="16">
        <v>0</v>
      </c>
      <c r="I106" s="16">
        <v>0</v>
      </c>
      <c r="J106" s="87">
        <f t="shared" si="9"/>
        <v>-10342.82308908286</v>
      </c>
      <c r="K106" s="87">
        <f t="shared" si="10"/>
        <v>0</v>
      </c>
      <c r="L106" s="16">
        <f>+SUMIF(Traspasos!$C$8:$C$82,B106,Traspasos!$D$8:$D$82)-SUMIF(Traspasos!$B$8:$B$82,B106,Traspasos!$D$8:$D$82)</f>
        <v>0</v>
      </c>
      <c r="M106" s="99">
        <f t="shared" si="11"/>
        <v>10342.82308908286</v>
      </c>
      <c r="N106" s="99"/>
      <c r="O106" s="99">
        <f t="shared" si="12"/>
        <v>-10343</v>
      </c>
      <c r="P106" s="99">
        <f t="shared" si="13"/>
        <v>4137.2</v>
      </c>
      <c r="Q106" s="99">
        <f t="shared" si="14"/>
        <v>0</v>
      </c>
      <c r="R106" s="100"/>
    </row>
    <row r="107" spans="1:18" x14ac:dyDescent="0.2">
      <c r="A107" s="17"/>
      <c r="B107" s="2" t="s">
        <v>669</v>
      </c>
      <c r="C107" s="2" t="str">
        <f>IFERROR(VLOOKUP(B107,'Inyección reconocida'!$B$9:$C$555,2,0),VLOOKUP(B107,Retiros!$B$9:$C$599,2,0))</f>
        <v>SEN</v>
      </c>
      <c r="D107" s="87">
        <f>SUMIF(Retiros!B:B,$B107,Retiros!P:P)</f>
        <v>15019951.437610934</v>
      </c>
      <c r="E107" s="87">
        <f>SUMIF(Obligación!B:B,$B107,Obligación!P:P)</f>
        <v>1403039.9427523301</v>
      </c>
      <c r="F107" s="87">
        <f>SUMIF('Inyección reconocida'!B:B,$B107,'Inyección reconocida'!P:P)</f>
        <v>300392.83379579999</v>
      </c>
      <c r="G107" s="87">
        <f t="shared" si="8"/>
        <v>-1102647.1089565302</v>
      </c>
      <c r="H107" s="16">
        <v>277932.2282555055</v>
      </c>
      <c r="I107" s="16">
        <v>17239.148136554315</v>
      </c>
      <c r="J107" s="87">
        <f t="shared" si="9"/>
        <v>-841954.02883757884</v>
      </c>
      <c r="K107" s="87">
        <f t="shared" si="10"/>
        <v>0</v>
      </c>
      <c r="L107" s="16">
        <f>+SUMIF(Traspasos!$C$8:$C$82,B107,Traspasos!$D$8:$D$82)-SUMIF(Traspasos!$B$8:$B$82,B107,Traspasos!$D$8:$D$82)</f>
        <v>0</v>
      </c>
      <c r="M107" s="99">
        <f t="shared" si="11"/>
        <v>841954.02883757884</v>
      </c>
      <c r="N107" s="99"/>
      <c r="O107" s="99">
        <f t="shared" si="12"/>
        <v>-841954</v>
      </c>
      <c r="P107" s="99">
        <f t="shared" si="13"/>
        <v>336781.60000000003</v>
      </c>
      <c r="Q107" s="99">
        <f t="shared" si="14"/>
        <v>0</v>
      </c>
      <c r="R107" s="100"/>
    </row>
    <row r="108" spans="1:18" x14ac:dyDescent="0.2">
      <c r="A108" s="17"/>
      <c r="B108" s="2" t="s">
        <v>80</v>
      </c>
      <c r="C108" s="2" t="str">
        <f>IFERROR(VLOOKUP(B108,'Inyección reconocida'!$B$9:$C$555,2,0),VLOOKUP(B108,Retiros!$B$9:$C$599,2,0))</f>
        <v>SEN</v>
      </c>
      <c r="D108" s="87">
        <f>SUMIF(Retiros!B:B,$B108,Retiros!P:P)</f>
        <v>0</v>
      </c>
      <c r="E108" s="87">
        <f>SUMIF(Obligación!B:B,$B108,Obligación!P:P)</f>
        <v>0</v>
      </c>
      <c r="F108" s="87">
        <f>SUMIF('Inyección reconocida'!B:B,$B108,'Inyección reconocida'!P:P)</f>
        <v>29957.492066999996</v>
      </c>
      <c r="G108" s="87">
        <f t="shared" si="8"/>
        <v>29957.492066999996</v>
      </c>
      <c r="H108" s="16">
        <f>12374.646378+7953.861004+8656.017945+6577.417769</f>
        <v>35561.943096000003</v>
      </c>
      <c r="I108" s="16">
        <v>0</v>
      </c>
      <c r="J108" s="87">
        <f t="shared" si="9"/>
        <v>65519.435163000002</v>
      </c>
      <c r="K108" s="87">
        <f t="shared" si="10"/>
        <v>65519.435163000002</v>
      </c>
      <c r="L108" s="16">
        <f>+SUMIF(Traspasos!$C$8:$C$82,B108,Traspasos!$D$8:$D$82)-SUMIF(Traspasos!$B$8:$B$82,B108,Traspasos!$D$8:$D$82)</f>
        <v>0</v>
      </c>
      <c r="M108" s="99">
        <f t="shared" si="11"/>
        <v>0</v>
      </c>
      <c r="N108" s="99"/>
      <c r="O108" s="99">
        <f t="shared" si="12"/>
        <v>65519</v>
      </c>
      <c r="P108" s="99">
        <f t="shared" si="13"/>
        <v>0</v>
      </c>
      <c r="Q108" s="99">
        <f t="shared" si="14"/>
        <v>29957.492066999996</v>
      </c>
      <c r="R108" s="100"/>
    </row>
    <row r="109" spans="1:18" x14ac:dyDescent="0.2">
      <c r="A109" s="17"/>
      <c r="B109" s="2" t="s">
        <v>797</v>
      </c>
      <c r="C109" s="2" t="str">
        <f>IFERROR(VLOOKUP(B109,'Inyección reconocida'!$B$9:$C$555,2,0),VLOOKUP(B109,Retiros!$B$9:$C$599,2,0))</f>
        <v>SEN</v>
      </c>
      <c r="D109" s="87">
        <f>SUMIF(Retiros!B:B,$B109,Retiros!P:P)</f>
        <v>0</v>
      </c>
      <c r="E109" s="87">
        <f>SUMIF(Obligación!B:B,$B109,Obligación!P:P)</f>
        <v>0</v>
      </c>
      <c r="F109" s="87">
        <f>SUMIF('Inyección reconocida'!B:B,$B109,'Inyección reconocida'!P:P)</f>
        <v>0</v>
      </c>
      <c r="G109" s="87">
        <f t="shared" si="8"/>
        <v>0</v>
      </c>
      <c r="H109" s="16">
        <v>0</v>
      </c>
      <c r="I109" s="16">
        <v>0</v>
      </c>
      <c r="J109" s="87">
        <f t="shared" si="9"/>
        <v>0</v>
      </c>
      <c r="K109" s="87">
        <f t="shared" si="10"/>
        <v>0</v>
      </c>
      <c r="L109" s="16">
        <f>+SUMIF(Traspasos!$C$8:$C$82,B109,Traspasos!$D$8:$D$82)-SUMIF(Traspasos!$B$8:$B$82,B109,Traspasos!$D$8:$D$82)</f>
        <v>0</v>
      </c>
      <c r="M109" s="99">
        <f t="shared" si="11"/>
        <v>0</v>
      </c>
      <c r="N109" s="99"/>
      <c r="O109" s="99">
        <f t="shared" si="12"/>
        <v>0</v>
      </c>
      <c r="P109" s="99">
        <f t="shared" si="13"/>
        <v>0</v>
      </c>
      <c r="Q109" s="99">
        <f t="shared" si="14"/>
        <v>0</v>
      </c>
      <c r="R109" s="100"/>
    </row>
    <row r="110" spans="1:18" x14ac:dyDescent="0.2">
      <c r="A110" s="17"/>
      <c r="B110" s="2" t="s">
        <v>69</v>
      </c>
      <c r="C110" s="2" t="str">
        <f>IFERROR(VLOOKUP(B110,'Inyección reconocida'!$B$9:$C$555,2,0),VLOOKUP(B110,Retiros!$B$9:$C$599,2,0))</f>
        <v>SEN</v>
      </c>
      <c r="D110" s="87">
        <f>SUMIF(Retiros!B:B,$B110,Retiros!P:P)</f>
        <v>46962.807548000004</v>
      </c>
      <c r="E110" s="87">
        <f>SUMIF(Obligación!B:B,$B110,Obligación!P:P)</f>
        <v>3522.2105661000005</v>
      </c>
      <c r="F110" s="87">
        <f>SUMIF('Inyección reconocida'!B:B,$B110,'Inyección reconocida'!P:P)</f>
        <v>102946.24414399998</v>
      </c>
      <c r="G110" s="87">
        <f t="shared" si="8"/>
        <v>99424.033577899987</v>
      </c>
      <c r="H110" s="16">
        <v>101925.00501200001</v>
      </c>
      <c r="I110" s="16">
        <v>0</v>
      </c>
      <c r="J110" s="87">
        <f t="shared" si="9"/>
        <v>201349.03858989998</v>
      </c>
      <c r="K110" s="87">
        <f t="shared" si="10"/>
        <v>201349.03858989998</v>
      </c>
      <c r="L110" s="16">
        <f>+SUMIF(Traspasos!$C$8:$C$82,B110,Traspasos!$D$8:$D$82)-SUMIF(Traspasos!$B$8:$B$82,B110,Traspasos!$D$8:$D$82)</f>
        <v>0</v>
      </c>
      <c r="M110" s="99">
        <f t="shared" si="11"/>
        <v>0</v>
      </c>
      <c r="N110" s="99"/>
      <c r="O110" s="99">
        <f t="shared" si="12"/>
        <v>201349</v>
      </c>
      <c r="P110" s="99">
        <f t="shared" si="13"/>
        <v>0</v>
      </c>
      <c r="Q110" s="99">
        <f t="shared" si="14"/>
        <v>102946.24414399998</v>
      </c>
      <c r="R110" s="100"/>
    </row>
    <row r="111" spans="1:18" x14ac:dyDescent="0.2">
      <c r="A111" s="17"/>
      <c r="B111" s="2" t="s">
        <v>130</v>
      </c>
      <c r="C111" s="2" t="str">
        <f>IFERROR(VLOOKUP(B111,'Inyección reconocida'!$B$9:$C$555,2,0),VLOOKUP(B111,Retiros!$B$9:$C$599,2,0))</f>
        <v>SEN</v>
      </c>
      <c r="D111" s="87">
        <f>SUMIF(Retiros!B:B,$B111,Retiros!P:P)</f>
        <v>11978.641020000001</v>
      </c>
      <c r="E111" s="87">
        <f>SUMIF(Obligación!B:B,$B111,Obligación!P:P)</f>
        <v>1317.6505122000001</v>
      </c>
      <c r="F111" s="87">
        <f>SUMIF('Inyección reconocida'!B:B,$B111,'Inyección reconocida'!P:P)</f>
        <v>31553.484656999997</v>
      </c>
      <c r="G111" s="87">
        <f t="shared" si="8"/>
        <v>30235.834144799996</v>
      </c>
      <c r="H111" s="16">
        <v>34006.459857999995</v>
      </c>
      <c r="I111" s="16">
        <v>0</v>
      </c>
      <c r="J111" s="87">
        <f t="shared" si="9"/>
        <v>64242.294002799994</v>
      </c>
      <c r="K111" s="87">
        <f t="shared" si="10"/>
        <v>64242.294002799994</v>
      </c>
      <c r="L111" s="16">
        <f>+SUMIF(Traspasos!$C$8:$C$82,B111,Traspasos!$D$8:$D$82)-SUMIF(Traspasos!$B$8:$B$82,B111,Traspasos!$D$8:$D$82)</f>
        <v>0</v>
      </c>
      <c r="M111" s="99">
        <f t="shared" si="11"/>
        <v>0</v>
      </c>
      <c r="N111" s="99"/>
      <c r="O111" s="99">
        <f t="shared" si="12"/>
        <v>64242</v>
      </c>
      <c r="P111" s="99">
        <f t="shared" si="13"/>
        <v>0</v>
      </c>
      <c r="Q111" s="99">
        <f t="shared" si="14"/>
        <v>31553.484656999997</v>
      </c>
      <c r="R111" s="100"/>
    </row>
    <row r="112" spans="1:18" x14ac:dyDescent="0.2">
      <c r="A112" s="17"/>
      <c r="B112" s="2" t="s">
        <v>798</v>
      </c>
      <c r="C112" s="2" t="str">
        <f>IFERROR(VLOOKUP(B112,'Inyección reconocida'!$B$9:$C$555,2,0),VLOOKUP(B112,Retiros!$B$9:$C$599,2,0))</f>
        <v>SEN</v>
      </c>
      <c r="D112" s="87">
        <f>SUMIF(Retiros!B:B,$B112,Retiros!P:P)</f>
        <v>0</v>
      </c>
      <c r="E112" s="87">
        <f>SUMIF(Obligación!B:B,$B112,Obligación!P:P)</f>
        <v>0</v>
      </c>
      <c r="F112" s="87">
        <f>SUMIF('Inyección reconocida'!B:B,$B112,'Inyección reconocida'!P:P)</f>
        <v>0</v>
      </c>
      <c r="G112" s="87">
        <f t="shared" si="8"/>
        <v>0</v>
      </c>
      <c r="H112" s="16">
        <v>0</v>
      </c>
      <c r="I112" s="16">
        <v>0</v>
      </c>
      <c r="J112" s="87">
        <f t="shared" si="9"/>
        <v>0</v>
      </c>
      <c r="K112" s="87">
        <f t="shared" si="10"/>
        <v>0</v>
      </c>
      <c r="L112" s="16">
        <f>+SUMIF(Traspasos!$C$8:$C$82,B112,Traspasos!$D$8:$D$82)-SUMIF(Traspasos!$B$8:$B$82,B112,Traspasos!$D$8:$D$82)</f>
        <v>0</v>
      </c>
      <c r="M112" s="99">
        <f t="shared" si="11"/>
        <v>0</v>
      </c>
      <c r="N112" s="99"/>
      <c r="O112" s="99">
        <f t="shared" si="12"/>
        <v>0</v>
      </c>
      <c r="P112" s="99">
        <f t="shared" si="13"/>
        <v>0</v>
      </c>
      <c r="Q112" s="99">
        <f t="shared" si="14"/>
        <v>0</v>
      </c>
      <c r="R112" s="100"/>
    </row>
    <row r="113" spans="1:18" x14ac:dyDescent="0.2">
      <c r="A113" s="17"/>
      <c r="B113" s="2" t="s">
        <v>148</v>
      </c>
      <c r="C113" s="2" t="str">
        <f>IFERROR(VLOOKUP(B113,'Inyección reconocida'!$B$9:$C$555,2,0),VLOOKUP(B113,Retiros!$B$9:$C$599,2,0))</f>
        <v>SEN</v>
      </c>
      <c r="D113" s="87">
        <f>SUMIF(Retiros!B:B,$B113,Retiros!P:P)</f>
        <v>0</v>
      </c>
      <c r="E113" s="87">
        <f>SUMIF(Obligación!B:B,$B113,Obligación!P:P)</f>
        <v>0</v>
      </c>
      <c r="F113" s="87">
        <f>SUMIF('Inyección reconocida'!B:B,$B113,'Inyección reconocida'!P:P)</f>
        <v>138.60886100000002</v>
      </c>
      <c r="G113" s="87">
        <f t="shared" si="8"/>
        <v>138.60886100000002</v>
      </c>
      <c r="H113" s="16">
        <v>168.94744800000001</v>
      </c>
      <c r="I113" s="16">
        <v>0</v>
      </c>
      <c r="J113" s="87">
        <f t="shared" si="9"/>
        <v>307.55630900000006</v>
      </c>
      <c r="K113" s="87">
        <f t="shared" si="10"/>
        <v>307.55630900000006</v>
      </c>
      <c r="L113" s="16">
        <f>+SUMIF(Traspasos!$C$8:$C$82,B113,Traspasos!$D$8:$D$82)-SUMIF(Traspasos!$B$8:$B$82,B113,Traspasos!$D$8:$D$82)</f>
        <v>0</v>
      </c>
      <c r="M113" s="99">
        <f t="shared" si="11"/>
        <v>0</v>
      </c>
      <c r="N113" s="99"/>
      <c r="O113" s="99">
        <f t="shared" si="12"/>
        <v>308</v>
      </c>
      <c r="P113" s="99">
        <f t="shared" si="13"/>
        <v>0</v>
      </c>
      <c r="Q113" s="99">
        <f t="shared" si="14"/>
        <v>138.60886100000002</v>
      </c>
      <c r="R113" s="100"/>
    </row>
    <row r="114" spans="1:18" x14ac:dyDescent="0.2">
      <c r="A114" s="17"/>
      <c r="B114" s="2" t="s">
        <v>680</v>
      </c>
      <c r="C114" s="2" t="str">
        <f>IFERROR(VLOOKUP(B114,'Inyección reconocida'!$B$9:$C$555,2,0),VLOOKUP(B114,Retiros!$B$9:$C$599,2,0))</f>
        <v>SEN</v>
      </c>
      <c r="D114" s="87">
        <f>SUMIF(Retiros!B:B,$B114,Retiros!P:P)</f>
        <v>0</v>
      </c>
      <c r="E114" s="87">
        <f>SUMIF(Obligación!B:B,$B114,Obligación!P:P)</f>
        <v>0</v>
      </c>
      <c r="F114" s="87">
        <f>SUMIF('Inyección reconocida'!B:B,$B114,'Inyección reconocida'!P:P)</f>
        <v>0</v>
      </c>
      <c r="G114" s="87">
        <f t="shared" si="8"/>
        <v>0</v>
      </c>
      <c r="H114" s="16">
        <v>675.27804500000025</v>
      </c>
      <c r="I114" s="16">
        <v>0</v>
      </c>
      <c r="J114" s="87">
        <f t="shared" si="9"/>
        <v>675.27804500000025</v>
      </c>
      <c r="K114" s="87">
        <f t="shared" si="10"/>
        <v>675.27804500000025</v>
      </c>
      <c r="L114" s="16">
        <f>+SUMIF(Traspasos!$C$8:$C$82,B114,Traspasos!$D$8:$D$82)-SUMIF(Traspasos!$B$8:$B$82,B114,Traspasos!$D$8:$D$82)</f>
        <v>0</v>
      </c>
      <c r="M114" s="99">
        <f t="shared" si="11"/>
        <v>0</v>
      </c>
      <c r="N114" s="99"/>
      <c r="O114" s="99">
        <f t="shared" si="12"/>
        <v>675</v>
      </c>
      <c r="P114" s="99">
        <f t="shared" si="13"/>
        <v>0</v>
      </c>
      <c r="Q114" s="99">
        <f t="shared" si="14"/>
        <v>0</v>
      </c>
      <c r="R114" s="100"/>
    </row>
    <row r="115" spans="1:18" x14ac:dyDescent="0.2">
      <c r="A115" s="17"/>
      <c r="B115" s="2" t="s">
        <v>55</v>
      </c>
      <c r="C115" s="2" t="str">
        <f>IFERROR(VLOOKUP(B115,'Inyección reconocida'!$B$9:$C$555,2,0),VLOOKUP(B115,Retiros!$B$9:$C$599,2,0))</f>
        <v>SEN</v>
      </c>
      <c r="D115" s="87">
        <f>SUMIF(Retiros!B:B,$B115,Retiros!P:P)</f>
        <v>0</v>
      </c>
      <c r="E115" s="87">
        <f>SUMIF(Obligación!B:B,$B115,Obligación!P:P)</f>
        <v>0</v>
      </c>
      <c r="F115" s="87">
        <f>SUMIF('Inyección reconocida'!B:B,$B115,'Inyección reconocida'!P:P)</f>
        <v>19210.477832999994</v>
      </c>
      <c r="G115" s="87">
        <f t="shared" si="8"/>
        <v>19210.477832999994</v>
      </c>
      <c r="H115" s="16">
        <v>19240.732846899064</v>
      </c>
      <c r="I115" s="16">
        <v>0</v>
      </c>
      <c r="J115" s="87">
        <f t="shared" si="9"/>
        <v>38451.210679899057</v>
      </c>
      <c r="K115" s="87">
        <f t="shared" si="10"/>
        <v>38451.210679899057</v>
      </c>
      <c r="L115" s="16">
        <f>+SUMIF(Traspasos!$C$8:$C$82,B115,Traspasos!$D$8:$D$82)-SUMIF(Traspasos!$B$8:$B$82,B115,Traspasos!$D$8:$D$82)</f>
        <v>0</v>
      </c>
      <c r="M115" s="99">
        <f t="shared" si="11"/>
        <v>0</v>
      </c>
      <c r="N115" s="99"/>
      <c r="O115" s="99">
        <f t="shared" si="12"/>
        <v>38451</v>
      </c>
      <c r="P115" s="99">
        <f t="shared" si="13"/>
        <v>0</v>
      </c>
      <c r="Q115" s="99">
        <f t="shared" si="14"/>
        <v>19210.477832999994</v>
      </c>
      <c r="R115" s="100"/>
    </row>
    <row r="116" spans="1:18" x14ac:dyDescent="0.2">
      <c r="A116" s="17"/>
      <c r="B116" s="2" t="s">
        <v>622</v>
      </c>
      <c r="C116" s="2" t="str">
        <f>IFERROR(VLOOKUP(B116,'Inyección reconocida'!$B$9:$C$555,2,0),VLOOKUP(B116,Retiros!$B$9:$C$599,2,0))</f>
        <v>SEN</v>
      </c>
      <c r="D116" s="87">
        <f>SUMIF(Retiros!B:B,$B116,Retiros!P:P)</f>
        <v>7459106.0932853222</v>
      </c>
      <c r="E116" s="87">
        <f>SUMIF(Obligación!B:B,$B116,Obligación!P:P)</f>
        <v>700035.42432863696</v>
      </c>
      <c r="F116" s="87">
        <f>SUMIF('Inyección reconocida'!B:B,$B116,'Inyección reconocida'!P:P)</f>
        <v>55832.870909398727</v>
      </c>
      <c r="G116" s="87">
        <f t="shared" si="8"/>
        <v>-644202.55341923819</v>
      </c>
      <c r="H116" s="16">
        <v>65689</v>
      </c>
      <c r="I116" s="16">
        <v>0</v>
      </c>
      <c r="J116" s="87">
        <f t="shared" si="9"/>
        <v>-578513.55341923819</v>
      </c>
      <c r="K116" s="87">
        <f t="shared" si="10"/>
        <v>0</v>
      </c>
      <c r="L116" s="16">
        <f>+SUMIF(Traspasos!$C$8:$C$82,B116,Traspasos!$D$8:$D$82)-SUMIF(Traspasos!$B$8:$B$82,B116,Traspasos!$D$8:$D$82)</f>
        <v>0</v>
      </c>
      <c r="M116" s="99">
        <f t="shared" si="11"/>
        <v>578513.55341923819</v>
      </c>
      <c r="N116" s="99"/>
      <c r="O116" s="99">
        <f t="shared" si="12"/>
        <v>-578514</v>
      </c>
      <c r="P116" s="99">
        <f t="shared" si="13"/>
        <v>231405.6</v>
      </c>
      <c r="Q116" s="99">
        <f t="shared" si="14"/>
        <v>0</v>
      </c>
      <c r="R116" s="100"/>
    </row>
    <row r="117" spans="1:18" x14ac:dyDescent="0.2">
      <c r="A117" s="17"/>
      <c r="B117" s="2" t="s">
        <v>81</v>
      </c>
      <c r="C117" s="2" t="str">
        <f>IFERROR(VLOOKUP(B117,'Inyección reconocida'!$B$9:$C$555,2,0),VLOOKUP(B117,Retiros!$B$9:$C$599,2,0))</f>
        <v>SEN</v>
      </c>
      <c r="D117" s="87">
        <f>SUMIF(Retiros!B:B,$B117,Retiros!P:P)</f>
        <v>0</v>
      </c>
      <c r="E117" s="87">
        <f>SUMIF(Obligación!B:B,$B117,Obligación!P:P)</f>
        <v>0</v>
      </c>
      <c r="F117" s="87">
        <f>SUMIF('Inyección reconocida'!B:B,$B117,'Inyección reconocida'!P:P)</f>
        <v>0</v>
      </c>
      <c r="G117" s="87">
        <f t="shared" si="8"/>
        <v>0</v>
      </c>
      <c r="H117" s="16">
        <v>0</v>
      </c>
      <c r="I117" s="16">
        <v>0</v>
      </c>
      <c r="J117" s="87">
        <f t="shared" si="9"/>
        <v>0</v>
      </c>
      <c r="K117" s="87">
        <f t="shared" si="10"/>
        <v>0</v>
      </c>
      <c r="L117" s="16">
        <f>+SUMIF(Traspasos!$C$8:$C$82,B117,Traspasos!$D$8:$D$82)-SUMIF(Traspasos!$B$8:$B$82,B117,Traspasos!$D$8:$D$82)</f>
        <v>0</v>
      </c>
      <c r="M117" s="99">
        <f t="shared" si="11"/>
        <v>0</v>
      </c>
      <c r="N117" s="99"/>
      <c r="O117" s="99">
        <f t="shared" si="12"/>
        <v>0</v>
      </c>
      <c r="P117" s="99">
        <f t="shared" si="13"/>
        <v>0</v>
      </c>
      <c r="Q117" s="99">
        <f t="shared" si="14"/>
        <v>0</v>
      </c>
      <c r="R117" s="100"/>
    </row>
    <row r="118" spans="1:18" x14ac:dyDescent="0.2">
      <c r="A118" s="17"/>
      <c r="B118" s="2" t="s">
        <v>53</v>
      </c>
      <c r="C118" s="2" t="str">
        <f>IFERROR(VLOOKUP(B118,'Inyección reconocida'!$B$9:$C$555,2,0),VLOOKUP(B118,Retiros!$B$9:$C$599,2,0))</f>
        <v>SEN</v>
      </c>
      <c r="D118" s="87">
        <f>SUMIF(Retiros!B:B,$B118,Retiros!P:P)</f>
        <v>382172.53323805972</v>
      </c>
      <c r="E118" s="87">
        <f>SUMIF(Obligación!B:B,$B118,Obligación!P:P)</f>
        <v>34911.326295126579</v>
      </c>
      <c r="F118" s="87">
        <f>SUMIF('Inyección reconocida'!B:B,$B118,'Inyección reconocida'!P:P)</f>
        <v>0</v>
      </c>
      <c r="G118" s="87">
        <f t="shared" si="8"/>
        <v>-34911.326295126579</v>
      </c>
      <c r="H118" s="16">
        <v>0</v>
      </c>
      <c r="I118" s="16">
        <v>0</v>
      </c>
      <c r="J118" s="87">
        <f t="shared" si="9"/>
        <v>-34911.326295126579</v>
      </c>
      <c r="K118" s="87">
        <f t="shared" si="10"/>
        <v>0</v>
      </c>
      <c r="L118" s="16">
        <f>+SUMIF(Traspasos!$C$8:$C$82,B118,Traspasos!$D$8:$D$82)-SUMIF(Traspasos!$B$8:$B$82,B118,Traspasos!$D$8:$D$82)</f>
        <v>0</v>
      </c>
      <c r="M118" s="99">
        <f t="shared" si="11"/>
        <v>34911.326295126579</v>
      </c>
      <c r="N118" s="99"/>
      <c r="O118" s="99">
        <f t="shared" si="12"/>
        <v>-34911</v>
      </c>
      <c r="P118" s="99">
        <f t="shared" si="13"/>
        <v>13964.400000000001</v>
      </c>
      <c r="Q118" s="99">
        <f t="shared" si="14"/>
        <v>0</v>
      </c>
      <c r="R118" s="100"/>
    </row>
    <row r="119" spans="1:18" x14ac:dyDescent="0.2">
      <c r="A119" s="17"/>
      <c r="B119" s="2" t="s">
        <v>609</v>
      </c>
      <c r="C119" s="2" t="str">
        <f>IFERROR(VLOOKUP(B119,'Inyección reconocida'!$B$9:$C$555,2,0),VLOOKUP(B119,Retiros!$B$9:$C$599,2,0))</f>
        <v>SEN</v>
      </c>
      <c r="D119" s="87">
        <f>SUMIF(Retiros!B:B,$B119,Retiros!P:P)</f>
        <v>35639.839882</v>
      </c>
      <c r="E119" s="87">
        <f>SUMIF(Obligación!B:B,$B119,Obligación!P:P)</f>
        <v>3920.3823870200008</v>
      </c>
      <c r="F119" s="87">
        <f>SUMIF('Inyección reconocida'!B:B,$B119,'Inyección reconocida'!P:P)</f>
        <v>29372.465169999999</v>
      </c>
      <c r="G119" s="87">
        <f t="shared" si="8"/>
        <v>25452.08278298</v>
      </c>
      <c r="H119" s="16">
        <v>31151.139183000014</v>
      </c>
      <c r="I119" s="16">
        <v>0</v>
      </c>
      <c r="J119" s="87">
        <f t="shared" si="9"/>
        <v>56603.221965980018</v>
      </c>
      <c r="K119" s="87">
        <f t="shared" si="10"/>
        <v>56603.221965980018</v>
      </c>
      <c r="L119" s="16">
        <f>+SUMIF(Traspasos!$C$8:$C$82,B119,Traspasos!$D$8:$D$82)-SUMIF(Traspasos!$B$8:$B$82,B119,Traspasos!$D$8:$D$82)</f>
        <v>0</v>
      </c>
      <c r="M119" s="99">
        <f t="shared" si="11"/>
        <v>0</v>
      </c>
      <c r="N119" s="99"/>
      <c r="O119" s="99">
        <f t="shared" si="12"/>
        <v>56603</v>
      </c>
      <c r="P119" s="99">
        <f t="shared" si="13"/>
        <v>0</v>
      </c>
      <c r="Q119" s="99">
        <f t="shared" si="14"/>
        <v>29372.465169999999</v>
      </c>
      <c r="R119" s="100"/>
    </row>
    <row r="120" spans="1:18" x14ac:dyDescent="0.2">
      <c r="A120" s="17"/>
      <c r="B120" s="2" t="s">
        <v>398</v>
      </c>
      <c r="C120" s="2" t="str">
        <f>IFERROR(VLOOKUP(B120,'Inyección reconocida'!$B$9:$C$555,2,0),VLOOKUP(B120,Retiros!$B$9:$C$599,2,0))</f>
        <v>SEN</v>
      </c>
      <c r="D120" s="87">
        <f>SUMIF(Retiros!B:B,$B120,Retiros!P:P)</f>
        <v>0</v>
      </c>
      <c r="E120" s="87">
        <f>SUMIF(Obligación!B:B,$B120,Obligación!P:P)</f>
        <v>0</v>
      </c>
      <c r="F120" s="87">
        <f>SUMIF('Inyección reconocida'!B:B,$B120,'Inyección reconocida'!P:P)</f>
        <v>301193.19887800008</v>
      </c>
      <c r="G120" s="87">
        <f t="shared" si="8"/>
        <v>301193.19887800008</v>
      </c>
      <c r="H120" s="16">
        <v>260936.436055</v>
      </c>
      <c r="I120" s="16">
        <v>0</v>
      </c>
      <c r="J120" s="87">
        <f t="shared" si="9"/>
        <v>562129.63493300008</v>
      </c>
      <c r="K120" s="87">
        <f t="shared" si="10"/>
        <v>562129.63493300008</v>
      </c>
      <c r="L120" s="16">
        <f>+SUMIF(Traspasos!$C$8:$C$82,B120,Traspasos!$D$8:$D$82)-SUMIF(Traspasos!$B$8:$B$82,B120,Traspasos!$D$8:$D$82)</f>
        <v>0</v>
      </c>
      <c r="M120" s="99">
        <f t="shared" si="11"/>
        <v>0</v>
      </c>
      <c r="N120" s="99"/>
      <c r="O120" s="99">
        <f t="shared" si="12"/>
        <v>562130</v>
      </c>
      <c r="P120" s="99">
        <f t="shared" si="13"/>
        <v>0</v>
      </c>
      <c r="Q120" s="99">
        <f t="shared" si="14"/>
        <v>301193.19887800008</v>
      </c>
      <c r="R120" s="100"/>
    </row>
    <row r="121" spans="1:18" x14ac:dyDescent="0.2">
      <c r="A121" s="17"/>
      <c r="B121" s="2" t="s">
        <v>564</v>
      </c>
      <c r="C121" s="2" t="str">
        <f>IFERROR(VLOOKUP(B121,'Inyección reconocida'!$B$9:$C$555,2,0),VLOOKUP(B121,Retiros!$B$9:$C$599,2,0))</f>
        <v>SEN</v>
      </c>
      <c r="D121" s="87">
        <f>SUMIF(Retiros!B:B,$B121,Retiros!P:P)</f>
        <v>40777.42268949507</v>
      </c>
      <c r="E121" s="87">
        <f>SUMIF(Obligación!B:B,$B121,Obligación!P:P)</f>
        <v>4485.5164958444584</v>
      </c>
      <c r="F121" s="87">
        <f>SUMIF('Inyección reconocida'!B:B,$B121,'Inyección reconocida'!P:P)</f>
        <v>10913.531415000003</v>
      </c>
      <c r="G121" s="87">
        <f t="shared" si="8"/>
        <v>6428.0149191555447</v>
      </c>
      <c r="H121" s="16">
        <v>3870</v>
      </c>
      <c r="I121" s="16">
        <v>0</v>
      </c>
      <c r="J121" s="87">
        <f t="shared" si="9"/>
        <v>10298.014919155545</v>
      </c>
      <c r="K121" s="87">
        <f t="shared" si="10"/>
        <v>10298.014919155545</v>
      </c>
      <c r="L121" s="16">
        <f>+SUMIF(Traspasos!$C$8:$C$82,B121,Traspasos!$D$8:$D$82)-SUMIF(Traspasos!$B$8:$B$82,B121,Traspasos!$D$8:$D$82)</f>
        <v>0</v>
      </c>
      <c r="M121" s="99">
        <f t="shared" si="11"/>
        <v>0</v>
      </c>
      <c r="N121" s="99"/>
      <c r="O121" s="99">
        <f t="shared" si="12"/>
        <v>10298</v>
      </c>
      <c r="P121" s="99">
        <f t="shared" si="13"/>
        <v>0</v>
      </c>
      <c r="Q121" s="99">
        <f t="shared" si="14"/>
        <v>10298</v>
      </c>
      <c r="R121" s="100"/>
    </row>
    <row r="122" spans="1:18" x14ac:dyDescent="0.2">
      <c r="A122" s="17"/>
      <c r="B122" s="2" t="s">
        <v>710</v>
      </c>
      <c r="C122" s="2" t="str">
        <f>IFERROR(VLOOKUP(B122,'Inyección reconocida'!$B$9:$C$555,2,0),VLOOKUP(B122,Retiros!$B$9:$C$599,2,0))</f>
        <v>SEN</v>
      </c>
      <c r="D122" s="87">
        <f>SUMIF(Retiros!B:B,$B122,Retiros!P:P)</f>
        <v>311316.34854715958</v>
      </c>
      <c r="E122" s="87">
        <f>SUMIF(Obligación!B:B,$B122,Obligación!P:P)</f>
        <v>34244.798340187546</v>
      </c>
      <c r="F122" s="87">
        <f>SUMIF('Inyección reconocida'!B:B,$B122,'Inyección reconocida'!P:P)</f>
        <v>0</v>
      </c>
      <c r="G122" s="87">
        <f t="shared" si="8"/>
        <v>-34244.798340187546</v>
      </c>
      <c r="H122" s="16">
        <v>0</v>
      </c>
      <c r="I122" s="16">
        <v>0</v>
      </c>
      <c r="J122" s="87">
        <f t="shared" si="9"/>
        <v>-34244.798340187546</v>
      </c>
      <c r="K122" s="87">
        <f t="shared" si="10"/>
        <v>0</v>
      </c>
      <c r="L122" s="16">
        <f>+SUMIF(Traspasos!$C$8:$C$82,B122,Traspasos!$D$8:$D$82)-SUMIF(Traspasos!$B$8:$B$82,B122,Traspasos!$D$8:$D$82)</f>
        <v>0</v>
      </c>
      <c r="M122" s="99">
        <f t="shared" si="11"/>
        <v>34244.798340187546</v>
      </c>
      <c r="N122" s="99"/>
      <c r="O122" s="99">
        <f t="shared" si="12"/>
        <v>-34245</v>
      </c>
      <c r="P122" s="99">
        <f t="shared" si="13"/>
        <v>13698</v>
      </c>
      <c r="Q122" s="99">
        <f t="shared" si="14"/>
        <v>0</v>
      </c>
      <c r="R122" s="100"/>
    </row>
    <row r="123" spans="1:18" x14ac:dyDescent="0.2">
      <c r="A123" s="17"/>
      <c r="B123" s="2" t="s">
        <v>83</v>
      </c>
      <c r="C123" s="2" t="str">
        <f>IFERROR(VLOOKUP(B123,'Inyección reconocida'!$B$9:$C$555,2,0),VLOOKUP(B123,Retiros!$B$9:$C$599,2,0))</f>
        <v>SEN</v>
      </c>
      <c r="D123" s="87">
        <f>SUMIF(Retiros!B:B,$B123,Retiros!P:P)</f>
        <v>0</v>
      </c>
      <c r="E123" s="87">
        <f>SUMIF(Obligación!B:B,$B123,Obligación!P:P)</f>
        <v>0</v>
      </c>
      <c r="F123" s="87">
        <f>SUMIF('Inyección reconocida'!B:B,$B123,'Inyección reconocida'!P:P)</f>
        <v>54410.703252999992</v>
      </c>
      <c r="G123" s="87">
        <f t="shared" si="8"/>
        <v>54410.703252999992</v>
      </c>
      <c r="H123" s="16">
        <v>57098.600204999981</v>
      </c>
      <c r="I123" s="16">
        <v>0</v>
      </c>
      <c r="J123" s="87">
        <f t="shared" si="9"/>
        <v>111509.30345799998</v>
      </c>
      <c r="K123" s="87">
        <f t="shared" si="10"/>
        <v>111509.30345799998</v>
      </c>
      <c r="L123" s="16">
        <f>+SUMIF(Traspasos!$C$8:$C$82,B123,Traspasos!$D$8:$D$82)-SUMIF(Traspasos!$B$8:$B$82,B123,Traspasos!$D$8:$D$82)</f>
        <v>0</v>
      </c>
      <c r="M123" s="99">
        <f t="shared" si="11"/>
        <v>0</v>
      </c>
      <c r="N123" s="99"/>
      <c r="O123" s="99">
        <f t="shared" si="12"/>
        <v>111509</v>
      </c>
      <c r="P123" s="99">
        <f t="shared" si="13"/>
        <v>0</v>
      </c>
      <c r="Q123" s="99">
        <f t="shared" si="14"/>
        <v>54410.703252999992</v>
      </c>
      <c r="R123" s="100"/>
    </row>
    <row r="124" spans="1:18" x14ac:dyDescent="0.2">
      <c r="A124" s="17"/>
      <c r="B124" s="2" t="s">
        <v>504</v>
      </c>
      <c r="C124" s="2" t="str">
        <f>IFERROR(VLOOKUP(B124,'Inyección reconocida'!$B$9:$C$555,2,0),VLOOKUP(B124,Retiros!$B$9:$C$599,2,0))</f>
        <v>SEN</v>
      </c>
      <c r="D124" s="87">
        <f>SUMIF(Retiros!B:B,$B124,Retiros!P:P)</f>
        <v>156.63528200000002</v>
      </c>
      <c r="E124" s="87">
        <f>SUMIF(Obligación!B:B,$B124,Obligación!P:P)</f>
        <v>17.229881020000001</v>
      </c>
      <c r="F124" s="87">
        <f>SUMIF('Inyección reconocida'!B:B,$B124,'Inyección reconocida'!P:P)</f>
        <v>0</v>
      </c>
      <c r="G124" s="87">
        <f t="shared" si="8"/>
        <v>-17.229881020000001</v>
      </c>
      <c r="H124" s="16">
        <v>0</v>
      </c>
      <c r="I124" s="16">
        <v>0</v>
      </c>
      <c r="J124" s="87">
        <f t="shared" si="9"/>
        <v>-17.229881020000001</v>
      </c>
      <c r="K124" s="87">
        <f t="shared" si="10"/>
        <v>0</v>
      </c>
      <c r="L124" s="16">
        <f>+SUMIF(Traspasos!$C$8:$C$82,B124,Traspasos!$D$8:$D$82)-SUMIF(Traspasos!$B$8:$B$82,B124,Traspasos!$D$8:$D$82)</f>
        <v>0</v>
      </c>
      <c r="M124" s="99">
        <f t="shared" si="11"/>
        <v>17.229881020000001</v>
      </c>
      <c r="N124" s="99"/>
      <c r="O124" s="99">
        <f t="shared" si="12"/>
        <v>-17</v>
      </c>
      <c r="P124" s="99">
        <f t="shared" si="13"/>
        <v>6.8000000000000007</v>
      </c>
      <c r="Q124" s="99">
        <f t="shared" si="14"/>
        <v>0</v>
      </c>
      <c r="R124" s="100"/>
    </row>
    <row r="125" spans="1:18" x14ac:dyDescent="0.2">
      <c r="A125" s="17"/>
      <c r="B125" s="2" t="s">
        <v>760</v>
      </c>
      <c r="C125" s="2" t="str">
        <f>IFERROR(VLOOKUP(B125,'Inyección reconocida'!$B$9:$C$555,2,0),VLOOKUP(B125,Retiros!$B$9:$C$599,2,0))</f>
        <v>SEN</v>
      </c>
      <c r="D125" s="87">
        <f>SUMIF(Retiros!B:B,$B125,Retiros!P:P)</f>
        <v>0</v>
      </c>
      <c r="E125" s="87">
        <f>SUMIF(Obligación!B:B,$B125,Obligación!P:P)</f>
        <v>0</v>
      </c>
      <c r="F125" s="87">
        <f>SUMIF('Inyección reconocida'!B:B,$B125,'Inyección reconocida'!P:P)</f>
        <v>1290.5972789999998</v>
      </c>
      <c r="G125" s="87">
        <f t="shared" si="8"/>
        <v>1290.5972789999998</v>
      </c>
      <c r="H125" s="16">
        <v>278.52883400000002</v>
      </c>
      <c r="I125" s="16">
        <v>0</v>
      </c>
      <c r="J125" s="87">
        <f t="shared" si="9"/>
        <v>1569.1261129999998</v>
      </c>
      <c r="K125" s="87">
        <f t="shared" si="10"/>
        <v>1569.1261129999998</v>
      </c>
      <c r="L125" s="16">
        <f>+SUMIF(Traspasos!$C$8:$C$82,B125,Traspasos!$D$8:$D$82)-SUMIF(Traspasos!$B$8:$B$82,B125,Traspasos!$D$8:$D$82)</f>
        <v>0</v>
      </c>
      <c r="M125" s="99">
        <f t="shared" si="11"/>
        <v>0</v>
      </c>
      <c r="N125" s="99"/>
      <c r="O125" s="99">
        <f t="shared" si="12"/>
        <v>1569</v>
      </c>
      <c r="P125" s="99">
        <f t="shared" si="13"/>
        <v>0</v>
      </c>
      <c r="Q125" s="99">
        <f t="shared" si="14"/>
        <v>1290.5972789999998</v>
      </c>
      <c r="R125" s="100"/>
    </row>
    <row r="126" spans="1:18" x14ac:dyDescent="0.2">
      <c r="A126" s="17"/>
      <c r="B126" s="2" t="s">
        <v>799</v>
      </c>
      <c r="C126" s="2" t="str">
        <f>IFERROR(VLOOKUP(B126,'Inyección reconocida'!$B$9:$C$555,2,0),VLOOKUP(B126,Retiros!$B$9:$C$599,2,0))</f>
        <v>SEN</v>
      </c>
      <c r="D126" s="87">
        <f>SUMIF(Retiros!B:B,$B126,Retiros!P:P)</f>
        <v>0</v>
      </c>
      <c r="E126" s="87">
        <f>SUMIF(Obligación!B:B,$B126,Obligación!P:P)</f>
        <v>0</v>
      </c>
      <c r="F126" s="87">
        <f>SUMIF('Inyección reconocida'!B:B,$B126,'Inyección reconocida'!P:P)</f>
        <v>78.636103000000006</v>
      </c>
      <c r="G126" s="87">
        <f t="shared" si="8"/>
        <v>78.636103000000006</v>
      </c>
      <c r="H126" s="16">
        <v>0</v>
      </c>
      <c r="I126" s="16">
        <v>0</v>
      </c>
      <c r="J126" s="87">
        <f t="shared" si="9"/>
        <v>78.636103000000006</v>
      </c>
      <c r="K126" s="87">
        <f t="shared" si="10"/>
        <v>78.636103000000006</v>
      </c>
      <c r="L126" s="16">
        <f>+SUMIF(Traspasos!$C$8:$C$82,B126,Traspasos!$D$8:$D$82)-SUMIF(Traspasos!$B$8:$B$82,B126,Traspasos!$D$8:$D$82)</f>
        <v>0</v>
      </c>
      <c r="M126" s="99">
        <f t="shared" si="11"/>
        <v>0</v>
      </c>
      <c r="N126" s="99"/>
      <c r="O126" s="99">
        <f t="shared" si="12"/>
        <v>79</v>
      </c>
      <c r="P126" s="99">
        <f t="shared" si="13"/>
        <v>0</v>
      </c>
      <c r="Q126" s="99">
        <f t="shared" si="14"/>
        <v>78.636103000000006</v>
      </c>
      <c r="R126" s="100"/>
    </row>
    <row r="127" spans="1:18" x14ac:dyDescent="0.2">
      <c r="A127" s="17"/>
      <c r="B127" s="2" t="s">
        <v>870</v>
      </c>
      <c r="C127" s="2" t="str">
        <f>IFERROR(VLOOKUP(B127,'Inyección reconocida'!$B$9:$C$555,2,0),VLOOKUP(B127,Retiros!$B$9:$C$599,2,0))</f>
        <v>SEN</v>
      </c>
      <c r="D127" s="87">
        <f>SUMIF(Retiros!B:B,$B127,Retiros!P:P)</f>
        <v>0</v>
      </c>
      <c r="E127" s="87">
        <f>SUMIF(Obligación!B:B,$B127,Obligación!P:P)</f>
        <v>0</v>
      </c>
      <c r="F127" s="87">
        <f>SUMIF('Inyección reconocida'!B:B,$B127,'Inyección reconocida'!P:P)</f>
        <v>466.90006900000003</v>
      </c>
      <c r="G127" s="87">
        <f t="shared" si="8"/>
        <v>466.90006900000003</v>
      </c>
      <c r="H127" s="16">
        <v>0</v>
      </c>
      <c r="I127" s="16">
        <v>0</v>
      </c>
      <c r="J127" s="87">
        <f t="shared" si="9"/>
        <v>466.90006900000003</v>
      </c>
      <c r="K127" s="87">
        <f t="shared" si="10"/>
        <v>466.90006900000003</v>
      </c>
      <c r="L127" s="16">
        <f>+SUMIF(Traspasos!$C$8:$C$82,B127,Traspasos!$D$8:$D$82)-SUMIF(Traspasos!$B$8:$B$82,B127,Traspasos!$D$8:$D$82)</f>
        <v>0</v>
      </c>
      <c r="M127" s="99">
        <f t="shared" si="11"/>
        <v>0</v>
      </c>
      <c r="N127" s="99"/>
      <c r="O127" s="99">
        <f t="shared" si="12"/>
        <v>467</v>
      </c>
      <c r="P127" s="99">
        <f t="shared" si="13"/>
        <v>0</v>
      </c>
      <c r="Q127" s="99">
        <f t="shared" si="14"/>
        <v>466.90006900000003</v>
      </c>
      <c r="R127" s="100"/>
    </row>
    <row r="128" spans="1:18" x14ac:dyDescent="0.2">
      <c r="A128" s="17"/>
      <c r="B128" s="2" t="s">
        <v>871</v>
      </c>
      <c r="C128" s="2" t="str">
        <f>IFERROR(VLOOKUP(B128,'Inyección reconocida'!$B$9:$C$555,2,0),VLOOKUP(B128,Retiros!$B$9:$C$599,2,0))</f>
        <v>SEN</v>
      </c>
      <c r="D128" s="87">
        <f>SUMIF(Retiros!B:B,$B128,Retiros!P:P)</f>
        <v>0</v>
      </c>
      <c r="E128" s="87">
        <f>SUMIF(Obligación!B:B,$B128,Obligación!P:P)</f>
        <v>0</v>
      </c>
      <c r="F128" s="87">
        <f>SUMIF('Inyección reconocida'!B:B,$B128,'Inyección reconocida'!P:P)</f>
        <v>644.17296399999998</v>
      </c>
      <c r="G128" s="87">
        <f t="shared" si="8"/>
        <v>644.17296399999998</v>
      </c>
      <c r="H128" s="16">
        <v>0</v>
      </c>
      <c r="I128" s="16">
        <v>0</v>
      </c>
      <c r="J128" s="87">
        <f t="shared" si="9"/>
        <v>644.17296399999998</v>
      </c>
      <c r="K128" s="87">
        <f t="shared" si="10"/>
        <v>644.17296399999998</v>
      </c>
      <c r="L128" s="16">
        <f>+SUMIF(Traspasos!$C$8:$C$82,B128,Traspasos!$D$8:$D$82)-SUMIF(Traspasos!$B$8:$B$82,B128,Traspasos!$D$8:$D$82)</f>
        <v>0</v>
      </c>
      <c r="M128" s="99">
        <f t="shared" si="11"/>
        <v>0</v>
      </c>
      <c r="N128" s="99"/>
      <c r="O128" s="99">
        <f t="shared" si="12"/>
        <v>644</v>
      </c>
      <c r="P128" s="99">
        <f t="shared" si="13"/>
        <v>0</v>
      </c>
      <c r="Q128" s="99">
        <f t="shared" si="14"/>
        <v>644</v>
      </c>
      <c r="R128" s="100"/>
    </row>
    <row r="129" spans="1:18" x14ac:dyDescent="0.2">
      <c r="A129" s="17"/>
      <c r="B129" s="2" t="s">
        <v>801</v>
      </c>
      <c r="C129" s="2" t="str">
        <f>IFERROR(VLOOKUP(B129,'Inyección reconocida'!$B$9:$C$555,2,0),VLOOKUP(B129,Retiros!$B$9:$C$599,2,0))</f>
        <v>SEN</v>
      </c>
      <c r="D129" s="87">
        <f>SUMIF(Retiros!B:B,$B129,Retiros!P:P)</f>
        <v>0</v>
      </c>
      <c r="E129" s="87">
        <f>SUMIF(Obligación!B:B,$B129,Obligación!P:P)</f>
        <v>0</v>
      </c>
      <c r="F129" s="87">
        <f>SUMIF('Inyección reconocida'!B:B,$B129,'Inyección reconocida'!P:P)</f>
        <v>3161.4794899999997</v>
      </c>
      <c r="G129" s="87">
        <f t="shared" si="8"/>
        <v>3161.4794899999997</v>
      </c>
      <c r="H129" s="16">
        <v>0</v>
      </c>
      <c r="I129" s="16">
        <v>0</v>
      </c>
      <c r="J129" s="87">
        <f t="shared" si="9"/>
        <v>3161.4794899999997</v>
      </c>
      <c r="K129" s="87">
        <f t="shared" si="10"/>
        <v>3161.4794899999997</v>
      </c>
      <c r="L129" s="16">
        <f>+SUMIF(Traspasos!$C$8:$C$82,B129,Traspasos!$D$8:$D$82)-SUMIF(Traspasos!$B$8:$B$82,B129,Traspasos!$D$8:$D$82)</f>
        <v>0</v>
      </c>
      <c r="M129" s="99">
        <f t="shared" si="11"/>
        <v>0</v>
      </c>
      <c r="N129" s="99"/>
      <c r="O129" s="99">
        <f t="shared" si="12"/>
        <v>3161</v>
      </c>
      <c r="P129" s="99">
        <f t="shared" si="13"/>
        <v>0</v>
      </c>
      <c r="Q129" s="99">
        <f t="shared" si="14"/>
        <v>3161</v>
      </c>
      <c r="R129" s="100"/>
    </row>
    <row r="130" spans="1:18" x14ac:dyDescent="0.2">
      <c r="A130" s="17"/>
      <c r="B130" s="2" t="s">
        <v>768</v>
      </c>
      <c r="C130" s="2" t="str">
        <f>IFERROR(VLOOKUP(B130,'Inyección reconocida'!$B$9:$C$555,2,0),VLOOKUP(B130,Retiros!$B$9:$C$599,2,0))</f>
        <v>SEN</v>
      </c>
      <c r="D130" s="87">
        <f>SUMIF(Retiros!B:B,$B130,Retiros!P:P)</f>
        <v>0</v>
      </c>
      <c r="E130" s="87">
        <f>SUMIF(Obligación!B:B,$B130,Obligación!P:P)</f>
        <v>0</v>
      </c>
      <c r="F130" s="87">
        <f>SUMIF('Inyección reconocida'!B:B,$B130,'Inyección reconocida'!P:P)</f>
        <v>152722.71560599998</v>
      </c>
      <c r="G130" s="87">
        <f t="shared" si="8"/>
        <v>152722.71560599998</v>
      </c>
      <c r="H130" s="16">
        <v>152242.50427500001</v>
      </c>
      <c r="I130" s="16">
        <v>0</v>
      </c>
      <c r="J130" s="87">
        <f t="shared" si="9"/>
        <v>304965.219881</v>
      </c>
      <c r="K130" s="87">
        <f t="shared" si="10"/>
        <v>304965.219881</v>
      </c>
      <c r="L130" s="16">
        <f>+SUMIF(Traspasos!$C$8:$C$82,B130,Traspasos!$D$8:$D$82)-SUMIF(Traspasos!$B$8:$B$82,B130,Traspasos!$D$8:$D$82)</f>
        <v>0</v>
      </c>
      <c r="M130" s="99">
        <f t="shared" si="11"/>
        <v>0</v>
      </c>
      <c r="N130" s="99"/>
      <c r="O130" s="99">
        <f t="shared" si="12"/>
        <v>304965</v>
      </c>
      <c r="P130" s="99">
        <f t="shared" si="13"/>
        <v>0</v>
      </c>
      <c r="Q130" s="99">
        <f t="shared" si="14"/>
        <v>152722.71560599998</v>
      </c>
      <c r="R130" s="100"/>
    </row>
    <row r="131" spans="1:18" x14ac:dyDescent="0.2">
      <c r="A131" s="17"/>
      <c r="B131" s="2" t="s">
        <v>85</v>
      </c>
      <c r="C131" s="2" t="str">
        <f>IFERROR(VLOOKUP(B131,'Inyección reconocida'!$B$9:$C$555,2,0),VLOOKUP(B131,Retiros!$B$9:$C$599,2,0))</f>
        <v>SEN</v>
      </c>
      <c r="D131" s="87">
        <f>SUMIF(Retiros!B:B,$B131,Retiros!P:P)</f>
        <v>1501.6221709999998</v>
      </c>
      <c r="E131" s="87">
        <f>SUMIF(Obligación!B:B,$B131,Obligación!P:P)</f>
        <v>165.17843880999996</v>
      </c>
      <c r="F131" s="87">
        <f>SUMIF('Inyección reconocida'!B:B,$B131,'Inyección reconocida'!P:P)</f>
        <v>0</v>
      </c>
      <c r="G131" s="87">
        <f t="shared" si="8"/>
        <v>-165.17843880999996</v>
      </c>
      <c r="H131" s="16">
        <v>0</v>
      </c>
      <c r="I131" s="16">
        <v>0</v>
      </c>
      <c r="J131" s="87">
        <f t="shared" si="9"/>
        <v>-165.17843880999996</v>
      </c>
      <c r="K131" s="87">
        <f t="shared" si="10"/>
        <v>0</v>
      </c>
      <c r="L131" s="16">
        <f>+SUMIF(Traspasos!$C$8:$C$82,B131,Traspasos!$D$8:$D$82)-SUMIF(Traspasos!$B$8:$B$82,B131,Traspasos!$D$8:$D$82)</f>
        <v>0</v>
      </c>
      <c r="M131" s="99">
        <f t="shared" si="11"/>
        <v>165.17843880999996</v>
      </c>
      <c r="N131" s="99"/>
      <c r="O131" s="99">
        <f t="shared" si="12"/>
        <v>-165</v>
      </c>
      <c r="P131" s="99">
        <f t="shared" si="13"/>
        <v>66</v>
      </c>
      <c r="Q131" s="99">
        <f t="shared" si="14"/>
        <v>0</v>
      </c>
      <c r="R131" s="100"/>
    </row>
    <row r="132" spans="1:18" x14ac:dyDescent="0.2">
      <c r="A132" s="17"/>
      <c r="B132" s="2" t="s">
        <v>39</v>
      </c>
      <c r="C132" s="2" t="str">
        <f>IFERROR(VLOOKUP(B132,'Inyección reconocida'!$B$9:$C$555,2,0),VLOOKUP(B132,Retiros!$B$9:$C$599,2,0))</f>
        <v>SEN</v>
      </c>
      <c r="D132" s="87">
        <f>SUMIF(Retiros!B:B,$B132,Retiros!P:P)</f>
        <v>0</v>
      </c>
      <c r="E132" s="87">
        <f>SUMIF(Obligación!B:B,$B132,Obligación!P:P)</f>
        <v>0</v>
      </c>
      <c r="F132" s="87">
        <f>SUMIF('Inyección reconocida'!B:B,$B132,'Inyección reconocida'!P:P)</f>
        <v>0</v>
      </c>
      <c r="G132" s="87">
        <f t="shared" si="8"/>
        <v>0</v>
      </c>
      <c r="H132" s="16">
        <v>0</v>
      </c>
      <c r="I132" s="16">
        <v>0</v>
      </c>
      <c r="J132" s="87">
        <f t="shared" si="9"/>
        <v>0</v>
      </c>
      <c r="K132" s="87">
        <f t="shared" si="10"/>
        <v>0</v>
      </c>
      <c r="L132" s="16">
        <f>+SUMIF(Traspasos!$C$8:$C$82,B132,Traspasos!$D$8:$D$82)-SUMIF(Traspasos!$B$8:$B$82,B132,Traspasos!$D$8:$D$82)</f>
        <v>0</v>
      </c>
      <c r="M132" s="99">
        <f t="shared" si="11"/>
        <v>0</v>
      </c>
      <c r="N132" s="99"/>
      <c r="O132" s="99">
        <f t="shared" si="12"/>
        <v>0</v>
      </c>
      <c r="P132" s="99">
        <f t="shared" si="13"/>
        <v>0</v>
      </c>
      <c r="Q132" s="99">
        <f t="shared" si="14"/>
        <v>0</v>
      </c>
      <c r="R132" s="100"/>
    </row>
    <row r="133" spans="1:18" x14ac:dyDescent="0.2">
      <c r="A133" s="17"/>
      <c r="B133" s="2" t="s">
        <v>86</v>
      </c>
      <c r="C133" s="2" t="str">
        <f>IFERROR(VLOOKUP(B133,'Inyección reconocida'!$B$9:$C$555,2,0),VLOOKUP(B133,Retiros!$B$9:$C$599,2,0))</f>
        <v>SEN</v>
      </c>
      <c r="D133" s="87">
        <f>SUMIF(Retiros!B:B,$B133,Retiros!P:P)</f>
        <v>0</v>
      </c>
      <c r="E133" s="87">
        <f>SUMIF(Obligación!B:B,$B133,Obligación!P:P)</f>
        <v>0</v>
      </c>
      <c r="F133" s="87">
        <f>SUMIF('Inyección reconocida'!B:B,$B133,'Inyección reconocida'!P:P)</f>
        <v>0</v>
      </c>
      <c r="G133" s="87">
        <f t="shared" ref="G133:G196" si="15">F133-E133</f>
        <v>0</v>
      </c>
      <c r="H133" s="16">
        <v>0</v>
      </c>
      <c r="I133" s="16">
        <v>0</v>
      </c>
      <c r="J133" s="87">
        <f t="shared" si="9"/>
        <v>0</v>
      </c>
      <c r="K133" s="87">
        <f t="shared" si="10"/>
        <v>0</v>
      </c>
      <c r="L133" s="16">
        <f>+SUMIF(Traspasos!$C$8:$C$82,B133,Traspasos!$D$8:$D$82)-SUMIF(Traspasos!$B$8:$B$82,B133,Traspasos!$D$8:$D$82)</f>
        <v>0</v>
      </c>
      <c r="M133" s="99">
        <f t="shared" si="11"/>
        <v>0</v>
      </c>
      <c r="N133" s="99"/>
      <c r="O133" s="99">
        <f t="shared" si="12"/>
        <v>0</v>
      </c>
      <c r="P133" s="99">
        <f t="shared" si="13"/>
        <v>0</v>
      </c>
      <c r="Q133" s="99">
        <f t="shared" si="14"/>
        <v>0</v>
      </c>
      <c r="R133" s="100"/>
    </row>
    <row r="134" spans="1:18" x14ac:dyDescent="0.2">
      <c r="A134" s="17"/>
      <c r="B134" s="2" t="s">
        <v>764</v>
      </c>
      <c r="C134" s="2" t="str">
        <f>IFERROR(VLOOKUP(B134,'Inyección reconocida'!$B$9:$C$555,2,0),VLOOKUP(B134,Retiros!$B$9:$C$599,2,0))</f>
        <v>SEN</v>
      </c>
      <c r="D134" s="87">
        <f>SUMIF(Retiros!B:B,$B134,Retiros!P:P)</f>
        <v>0</v>
      </c>
      <c r="E134" s="87">
        <f>SUMIF(Obligación!B:B,$B134,Obligación!P:P)</f>
        <v>0</v>
      </c>
      <c r="F134" s="87">
        <f>SUMIF('Inyección reconocida'!B:B,$B134,'Inyección reconocida'!P:P)</f>
        <v>182476.22662500004</v>
      </c>
      <c r="G134" s="87">
        <f t="shared" si="15"/>
        <v>182476.22662500004</v>
      </c>
      <c r="H134" s="16">
        <v>186548.49153499998</v>
      </c>
      <c r="I134" s="16">
        <v>0</v>
      </c>
      <c r="J134" s="87">
        <f t="shared" ref="J134:J197" si="16">+F134+H134-E134-I134</f>
        <v>369024.71816000005</v>
      </c>
      <c r="K134" s="87">
        <f t="shared" ref="K134:K197" si="17">IF(J134&lt;=0,0,J134)</f>
        <v>369024.71816000005</v>
      </c>
      <c r="L134" s="16">
        <f>+SUMIF(Traspasos!$C$8:$C$82,B134,Traspasos!$D$8:$D$82)-SUMIF(Traspasos!$B$8:$B$82,B134,Traspasos!$D$8:$D$82)</f>
        <v>0</v>
      </c>
      <c r="M134" s="99">
        <f t="shared" si="11"/>
        <v>0</v>
      </c>
      <c r="N134" s="99"/>
      <c r="O134" s="99">
        <f t="shared" si="12"/>
        <v>369025</v>
      </c>
      <c r="P134" s="99">
        <f t="shared" si="13"/>
        <v>0</v>
      </c>
      <c r="Q134" s="99">
        <f t="shared" si="14"/>
        <v>182476.22662500004</v>
      </c>
      <c r="R134" s="100"/>
    </row>
    <row r="135" spans="1:18" x14ac:dyDescent="0.2">
      <c r="A135" s="17"/>
      <c r="B135" s="2" t="s">
        <v>802</v>
      </c>
      <c r="C135" s="2" t="str">
        <f>IFERROR(VLOOKUP(B135,'Inyección reconocida'!$B$9:$C$555,2,0),VLOOKUP(B135,Retiros!$B$9:$C$599,2,0))</f>
        <v>SEN</v>
      </c>
      <c r="D135" s="87">
        <f>SUMIF(Retiros!B:B,$B135,Retiros!P:P)</f>
        <v>0</v>
      </c>
      <c r="E135" s="87">
        <f>SUMIF(Obligación!B:B,$B135,Obligación!P:P)</f>
        <v>0</v>
      </c>
      <c r="F135" s="87">
        <f>SUMIF('Inyección reconocida'!B:B,$B135,'Inyección reconocida'!P:P)</f>
        <v>0</v>
      </c>
      <c r="G135" s="87">
        <f t="shared" si="15"/>
        <v>0</v>
      </c>
      <c r="H135" s="16">
        <v>0</v>
      </c>
      <c r="I135" s="16">
        <v>0</v>
      </c>
      <c r="J135" s="87">
        <f t="shared" si="16"/>
        <v>0</v>
      </c>
      <c r="K135" s="87">
        <f t="shared" si="17"/>
        <v>0</v>
      </c>
      <c r="L135" s="16">
        <f>+SUMIF(Traspasos!$C$8:$C$82,B135,Traspasos!$D$8:$D$82)-SUMIF(Traspasos!$B$8:$B$82,B135,Traspasos!$D$8:$D$82)</f>
        <v>0</v>
      </c>
      <c r="M135" s="99">
        <f t="shared" si="11"/>
        <v>0</v>
      </c>
      <c r="N135" s="99"/>
      <c r="O135" s="99">
        <f t="shared" si="12"/>
        <v>0</v>
      </c>
      <c r="P135" s="99">
        <f t="shared" si="13"/>
        <v>0</v>
      </c>
      <c r="Q135" s="99">
        <f t="shared" si="14"/>
        <v>0</v>
      </c>
      <c r="R135" s="100"/>
    </row>
    <row r="136" spans="1:18" x14ac:dyDescent="0.2">
      <c r="A136" s="17"/>
      <c r="B136" s="2" t="s">
        <v>677</v>
      </c>
      <c r="C136" s="2" t="str">
        <f>IFERROR(VLOOKUP(B136,'Inyección reconocida'!$B$9:$C$555,2,0),VLOOKUP(B136,Retiros!$B$9:$C$599,2,0))</f>
        <v>SEN</v>
      </c>
      <c r="D136" s="87">
        <f>SUMIF(Retiros!B:B,$B136,Retiros!P:P)</f>
        <v>0</v>
      </c>
      <c r="E136" s="87">
        <f>SUMIF(Obligación!B:B,$B136,Obligación!P:P)</f>
        <v>0</v>
      </c>
      <c r="F136" s="87">
        <f>SUMIF('Inyección reconocida'!B:B,$B136,'Inyección reconocida'!P:P)</f>
        <v>1650.6410259999996</v>
      </c>
      <c r="G136" s="87">
        <f t="shared" si="15"/>
        <v>1650.6410259999996</v>
      </c>
      <c r="H136" s="16">
        <v>2343.0352189999999</v>
      </c>
      <c r="I136" s="16">
        <v>0</v>
      </c>
      <c r="J136" s="87">
        <f t="shared" si="16"/>
        <v>3993.6762449999997</v>
      </c>
      <c r="K136" s="87">
        <f t="shared" si="17"/>
        <v>3993.6762449999997</v>
      </c>
      <c r="L136" s="16">
        <f>+SUMIF(Traspasos!$C$8:$C$82,B136,Traspasos!$D$8:$D$82)-SUMIF(Traspasos!$B$8:$B$82,B136,Traspasos!$D$8:$D$82)</f>
        <v>0</v>
      </c>
      <c r="M136" s="99">
        <f t="shared" ref="M136:M199" si="18">IF(((E136+I136)-(F136+H136+L136))&lt;0.9,0,((E136+I136)-(F136+H136+L136)))</f>
        <v>0</v>
      </c>
      <c r="N136" s="99"/>
      <c r="O136" s="99">
        <f t="shared" ref="O136:O199" si="19">ROUND((F136+H136+L136+N136)-(E136+I136),0)</f>
        <v>3994</v>
      </c>
      <c r="P136" s="99">
        <f t="shared" ref="P136:P199" si="20">+IF(-0.4*O136&lt;0,0,-0.4*O136)</f>
        <v>0</v>
      </c>
      <c r="Q136" s="99">
        <f t="shared" ref="Q136:Q199" si="21">IF(MIN(O136,F136)&lt;0,0,MIN(O136,F136))</f>
        <v>1650.6410259999996</v>
      </c>
      <c r="R136" s="100"/>
    </row>
    <row r="137" spans="1:18" x14ac:dyDescent="0.2">
      <c r="A137" s="17"/>
      <c r="B137" s="2" t="s">
        <v>803</v>
      </c>
      <c r="C137" s="2" t="str">
        <f>IFERROR(VLOOKUP(B137,'Inyección reconocida'!$B$9:$C$555,2,0),VLOOKUP(B137,Retiros!$B$9:$C$599,2,0))</f>
        <v>SEN</v>
      </c>
      <c r="D137" s="87">
        <f>SUMIF(Retiros!B:B,$B137,Retiros!P:P)</f>
        <v>0</v>
      </c>
      <c r="E137" s="87">
        <f>SUMIF(Obligación!B:B,$B137,Obligación!P:P)</f>
        <v>0</v>
      </c>
      <c r="F137" s="87">
        <f>SUMIF('Inyección reconocida'!B:B,$B137,'Inyección reconocida'!P:P)</f>
        <v>0</v>
      </c>
      <c r="G137" s="87">
        <f t="shared" si="15"/>
        <v>0</v>
      </c>
      <c r="H137" s="16">
        <v>0</v>
      </c>
      <c r="I137" s="16">
        <v>0</v>
      </c>
      <c r="J137" s="87">
        <f t="shared" si="16"/>
        <v>0</v>
      </c>
      <c r="K137" s="87">
        <f t="shared" si="17"/>
        <v>0</v>
      </c>
      <c r="L137" s="16">
        <f>+SUMIF(Traspasos!$C$8:$C$82,B137,Traspasos!$D$8:$D$82)-SUMIF(Traspasos!$B$8:$B$82,B137,Traspasos!$D$8:$D$82)</f>
        <v>0</v>
      </c>
      <c r="M137" s="99">
        <f t="shared" si="18"/>
        <v>0</v>
      </c>
      <c r="N137" s="99"/>
      <c r="O137" s="99">
        <f t="shared" si="19"/>
        <v>0</v>
      </c>
      <c r="P137" s="99">
        <f t="shared" si="20"/>
        <v>0</v>
      </c>
      <c r="Q137" s="99">
        <f t="shared" si="21"/>
        <v>0</v>
      </c>
      <c r="R137" s="100"/>
    </row>
    <row r="138" spans="1:18" x14ac:dyDescent="0.2">
      <c r="A138" s="17"/>
      <c r="B138" s="2" t="s">
        <v>118</v>
      </c>
      <c r="C138" s="2" t="str">
        <f>IFERROR(VLOOKUP(B138,'Inyección reconocida'!$B$9:$C$555,2,0),VLOOKUP(B138,Retiros!$B$9:$C$599,2,0))</f>
        <v>SEN</v>
      </c>
      <c r="D138" s="87">
        <f>SUMIF(Retiros!B:B,$B138,Retiros!P:P)</f>
        <v>0</v>
      </c>
      <c r="E138" s="87">
        <f>SUMIF(Obligación!B:B,$B138,Obligación!P:P)</f>
        <v>0</v>
      </c>
      <c r="F138" s="87">
        <f>SUMIF('Inyección reconocida'!B:B,$B138,'Inyección reconocida'!P:P)</f>
        <v>19256.513382000005</v>
      </c>
      <c r="G138" s="87">
        <f t="shared" si="15"/>
        <v>19256.513382000005</v>
      </c>
      <c r="H138" s="16">
        <v>23517.499622000003</v>
      </c>
      <c r="I138" s="16">
        <v>0</v>
      </c>
      <c r="J138" s="87">
        <f t="shared" si="16"/>
        <v>42774.013004000008</v>
      </c>
      <c r="K138" s="87">
        <f t="shared" si="17"/>
        <v>42774.013004000008</v>
      </c>
      <c r="L138" s="16">
        <f>+SUMIF(Traspasos!$C$8:$C$82,B138,Traspasos!$D$8:$D$82)-SUMIF(Traspasos!$B$8:$B$82,B138,Traspasos!$D$8:$D$82)</f>
        <v>0</v>
      </c>
      <c r="M138" s="99">
        <f t="shared" si="18"/>
        <v>0</v>
      </c>
      <c r="N138" s="99"/>
      <c r="O138" s="99">
        <f t="shared" si="19"/>
        <v>42774</v>
      </c>
      <c r="P138" s="99">
        <f t="shared" si="20"/>
        <v>0</v>
      </c>
      <c r="Q138" s="99">
        <f t="shared" si="21"/>
        <v>19256.513382000005</v>
      </c>
      <c r="R138" s="100"/>
    </row>
    <row r="139" spans="1:18" x14ac:dyDescent="0.2">
      <c r="A139" s="17"/>
      <c r="B139" s="2" t="s">
        <v>406</v>
      </c>
      <c r="C139" s="2" t="str">
        <f>IFERROR(VLOOKUP(B139,'Inyección reconocida'!$B$9:$C$555,2,0),VLOOKUP(B139,Retiros!$B$9:$C$599,2,0))</f>
        <v>SEN</v>
      </c>
      <c r="D139" s="87">
        <f>SUMIF(Retiros!B:B,$B139,Retiros!P:P)</f>
        <v>0</v>
      </c>
      <c r="E139" s="87">
        <f>SUMIF(Obligación!B:B,$B139,Obligación!P:P)</f>
        <v>0</v>
      </c>
      <c r="F139" s="87">
        <f>SUMIF('Inyección reconocida'!B:B,$B139,'Inyección reconocida'!P:P)</f>
        <v>24832.729559999996</v>
      </c>
      <c r="G139" s="87">
        <f t="shared" si="15"/>
        <v>24832.729559999996</v>
      </c>
      <c r="H139" s="16">
        <v>24992.582822</v>
      </c>
      <c r="I139" s="16">
        <v>0</v>
      </c>
      <c r="J139" s="87">
        <f t="shared" si="16"/>
        <v>49825.312381999996</v>
      </c>
      <c r="K139" s="87">
        <f t="shared" si="17"/>
        <v>49825.312381999996</v>
      </c>
      <c r="L139" s="16">
        <f>+SUMIF(Traspasos!$C$8:$C$82,B139,Traspasos!$D$8:$D$82)-SUMIF(Traspasos!$B$8:$B$82,B139,Traspasos!$D$8:$D$82)</f>
        <v>0</v>
      </c>
      <c r="M139" s="99">
        <f t="shared" si="18"/>
        <v>0</v>
      </c>
      <c r="N139" s="99"/>
      <c r="O139" s="99">
        <f t="shared" si="19"/>
        <v>49825</v>
      </c>
      <c r="P139" s="99">
        <f t="shared" si="20"/>
        <v>0</v>
      </c>
      <c r="Q139" s="99">
        <f t="shared" si="21"/>
        <v>24832.729559999996</v>
      </c>
      <c r="R139" s="100"/>
    </row>
    <row r="140" spans="1:18" x14ac:dyDescent="0.2">
      <c r="A140" s="17"/>
      <c r="B140" s="2" t="s">
        <v>748</v>
      </c>
      <c r="C140" s="2" t="str">
        <f>IFERROR(VLOOKUP(B140,'Inyección reconocida'!$B$9:$C$555,2,0),VLOOKUP(B140,Retiros!$B$9:$C$599,2,0))</f>
        <v>SEN</v>
      </c>
      <c r="D140" s="87">
        <f>SUMIF(Retiros!B:B,$B140,Retiros!P:P)</f>
        <v>0</v>
      </c>
      <c r="E140" s="87">
        <f>SUMIF(Obligación!B:B,$B140,Obligación!P:P)</f>
        <v>0</v>
      </c>
      <c r="F140" s="87">
        <f>SUMIF('Inyección reconocida'!B:B,$B140,'Inyección reconocida'!P:P)</f>
        <v>191246.121132</v>
      </c>
      <c r="G140" s="87">
        <f t="shared" si="15"/>
        <v>191246.121132</v>
      </c>
      <c r="H140" s="16">
        <v>0</v>
      </c>
      <c r="I140" s="16">
        <v>0</v>
      </c>
      <c r="J140" s="87">
        <f t="shared" si="16"/>
        <v>191246.121132</v>
      </c>
      <c r="K140" s="87">
        <f t="shared" si="17"/>
        <v>191246.121132</v>
      </c>
      <c r="L140" s="16">
        <f>+SUMIF(Traspasos!$C$8:$C$82,B140,Traspasos!$D$8:$D$82)-SUMIF(Traspasos!$B$8:$B$82,B140,Traspasos!$D$8:$D$82)</f>
        <v>0</v>
      </c>
      <c r="M140" s="99">
        <f t="shared" si="18"/>
        <v>0</v>
      </c>
      <c r="N140" s="99"/>
      <c r="O140" s="99">
        <f t="shared" si="19"/>
        <v>191246</v>
      </c>
      <c r="P140" s="99">
        <f t="shared" si="20"/>
        <v>0</v>
      </c>
      <c r="Q140" s="99">
        <f t="shared" si="21"/>
        <v>191246</v>
      </c>
      <c r="R140" s="100"/>
    </row>
    <row r="141" spans="1:18" x14ac:dyDescent="0.2">
      <c r="A141" s="17"/>
      <c r="B141" s="2" t="s">
        <v>87</v>
      </c>
      <c r="C141" s="2" t="str">
        <f>IFERROR(VLOOKUP(B141,'Inyección reconocida'!$B$9:$C$555,2,0),VLOOKUP(B141,Retiros!$B$9:$C$599,2,0))</f>
        <v>SEN</v>
      </c>
      <c r="D141" s="87">
        <f>SUMIF(Retiros!B:B,$B141,Retiros!P:P)</f>
        <v>0</v>
      </c>
      <c r="E141" s="87">
        <f>SUMIF(Obligación!B:B,$B141,Obligación!P:P)</f>
        <v>0</v>
      </c>
      <c r="F141" s="87">
        <f>SUMIF('Inyección reconocida'!B:B,$B141,'Inyección reconocida'!P:P)</f>
        <v>0</v>
      </c>
      <c r="G141" s="87">
        <f t="shared" si="15"/>
        <v>0</v>
      </c>
      <c r="H141" s="16">
        <v>0</v>
      </c>
      <c r="I141" s="16">
        <v>0</v>
      </c>
      <c r="J141" s="87">
        <f t="shared" si="16"/>
        <v>0</v>
      </c>
      <c r="K141" s="87">
        <f t="shared" si="17"/>
        <v>0</v>
      </c>
      <c r="L141" s="16">
        <f>+SUMIF(Traspasos!$C$8:$C$82,B141,Traspasos!$D$8:$D$82)-SUMIF(Traspasos!$B$8:$B$82,B141,Traspasos!$D$8:$D$82)</f>
        <v>0</v>
      </c>
      <c r="M141" s="99">
        <f t="shared" si="18"/>
        <v>0</v>
      </c>
      <c r="N141" s="99"/>
      <c r="O141" s="99">
        <f t="shared" si="19"/>
        <v>0</v>
      </c>
      <c r="P141" s="99">
        <f t="shared" si="20"/>
        <v>0</v>
      </c>
      <c r="Q141" s="99">
        <f t="shared" si="21"/>
        <v>0</v>
      </c>
      <c r="R141" s="100"/>
    </row>
    <row r="142" spans="1:18" x14ac:dyDescent="0.2">
      <c r="A142" s="17"/>
      <c r="B142" s="2" t="s">
        <v>618</v>
      </c>
      <c r="C142" s="2" t="str">
        <f>IFERROR(VLOOKUP(B142,'Inyección reconocida'!$B$9:$C$555,2,0),VLOOKUP(B142,Retiros!$B$9:$C$599,2,0))</f>
        <v>SEN</v>
      </c>
      <c r="D142" s="87">
        <f>SUMIF(Retiros!B:B,$B142,Retiros!P:P)</f>
        <v>0</v>
      </c>
      <c r="E142" s="87">
        <f>SUMIF(Obligación!B:B,$B142,Obligación!P:P)</f>
        <v>0</v>
      </c>
      <c r="F142" s="87">
        <f>SUMIF('Inyección reconocida'!B:B,$B142,'Inyección reconocida'!P:P)</f>
        <v>1893.6478059999997</v>
      </c>
      <c r="G142" s="87">
        <f t="shared" si="15"/>
        <v>1893.6478059999997</v>
      </c>
      <c r="H142" s="16">
        <v>1884.3026719999998</v>
      </c>
      <c r="I142" s="16">
        <v>0</v>
      </c>
      <c r="J142" s="87">
        <f t="shared" si="16"/>
        <v>3777.9504779999997</v>
      </c>
      <c r="K142" s="87">
        <f t="shared" si="17"/>
        <v>3777.9504779999997</v>
      </c>
      <c r="L142" s="16">
        <f>+SUMIF(Traspasos!$C$8:$C$82,B142,Traspasos!$D$8:$D$82)-SUMIF(Traspasos!$B$8:$B$82,B142,Traspasos!$D$8:$D$82)</f>
        <v>0</v>
      </c>
      <c r="M142" s="99">
        <f t="shared" si="18"/>
        <v>0</v>
      </c>
      <c r="N142" s="99"/>
      <c r="O142" s="99">
        <f t="shared" si="19"/>
        <v>3778</v>
      </c>
      <c r="P142" s="99">
        <f t="shared" si="20"/>
        <v>0</v>
      </c>
      <c r="Q142" s="99">
        <f t="shared" si="21"/>
        <v>1893.6478059999997</v>
      </c>
      <c r="R142" s="100"/>
    </row>
    <row r="143" spans="1:18" x14ac:dyDescent="0.2">
      <c r="A143" s="17"/>
      <c r="B143" s="2" t="s">
        <v>804</v>
      </c>
      <c r="C143" s="2" t="str">
        <f>IFERROR(VLOOKUP(B143,'Inyección reconocida'!$B$9:$C$555,2,0),VLOOKUP(B143,Retiros!$B$9:$C$599,2,0))</f>
        <v>SEN</v>
      </c>
      <c r="D143" s="87">
        <f>SUMIF(Retiros!B:B,$B143,Retiros!P:P)</f>
        <v>454409.30359626014</v>
      </c>
      <c r="E143" s="87">
        <f>SUMIF(Obligación!B:B,$B143,Obligación!P:P)</f>
        <v>49985.023395588621</v>
      </c>
      <c r="F143" s="87">
        <f>SUMIF('Inyección reconocida'!B:B,$B143,'Inyección reconocida'!P:P)</f>
        <v>5733.235896000001</v>
      </c>
      <c r="G143" s="87">
        <f t="shared" si="15"/>
        <v>-44251.787499588623</v>
      </c>
      <c r="H143" s="16">
        <v>5810.0533620000024</v>
      </c>
      <c r="I143" s="16">
        <v>0</v>
      </c>
      <c r="J143" s="87">
        <f t="shared" si="16"/>
        <v>-38441.734137588617</v>
      </c>
      <c r="K143" s="87">
        <f t="shared" si="17"/>
        <v>0</v>
      </c>
      <c r="L143" s="16">
        <f>+SUMIF(Traspasos!$C$8:$C$82,B143,Traspasos!$D$8:$D$82)-SUMIF(Traspasos!$B$8:$B$82,B143,Traspasos!$D$8:$D$82)</f>
        <v>0</v>
      </c>
      <c r="M143" s="99">
        <f t="shared" si="18"/>
        <v>38441.734137588617</v>
      </c>
      <c r="N143" s="99"/>
      <c r="O143" s="99">
        <f t="shared" si="19"/>
        <v>-38442</v>
      </c>
      <c r="P143" s="99">
        <f t="shared" si="20"/>
        <v>15376.800000000001</v>
      </c>
      <c r="Q143" s="99">
        <f t="shared" si="21"/>
        <v>0</v>
      </c>
      <c r="R143" s="100"/>
    </row>
    <row r="144" spans="1:18" x14ac:dyDescent="0.2">
      <c r="A144" s="17"/>
      <c r="B144" s="2" t="s">
        <v>805</v>
      </c>
      <c r="C144" s="2" t="str">
        <f>IFERROR(VLOOKUP(B144,'Inyección reconocida'!$B$9:$C$555,2,0),VLOOKUP(B144,Retiros!$B$9:$C$599,2,0))</f>
        <v>SEN</v>
      </c>
      <c r="D144" s="87">
        <f>SUMIF(Retiros!B:B,$B144,Retiros!P:P)</f>
        <v>102483.01046309354</v>
      </c>
      <c r="E144" s="87">
        <f>SUMIF(Obligación!B:B,$B144,Obligación!P:P)</f>
        <v>11273.131150940288</v>
      </c>
      <c r="F144" s="87">
        <f>SUMIF('Inyección reconocida'!B:B,$B144,'Inyección reconocida'!P:P)</f>
        <v>0</v>
      </c>
      <c r="G144" s="87">
        <f t="shared" si="15"/>
        <v>-11273.131150940288</v>
      </c>
      <c r="H144" s="16">
        <v>0</v>
      </c>
      <c r="I144" s="16">
        <v>0</v>
      </c>
      <c r="J144" s="87">
        <f t="shared" si="16"/>
        <v>-11273.131150940288</v>
      </c>
      <c r="K144" s="87">
        <f t="shared" si="17"/>
        <v>0</v>
      </c>
      <c r="L144" s="16">
        <f>+SUMIF(Traspasos!$C$8:$C$82,B144,Traspasos!$D$8:$D$82)-SUMIF(Traspasos!$B$8:$B$82,B144,Traspasos!$D$8:$D$82)</f>
        <v>0</v>
      </c>
      <c r="M144" s="99">
        <f t="shared" si="18"/>
        <v>11273.131150940288</v>
      </c>
      <c r="N144" s="99"/>
      <c r="O144" s="99">
        <f t="shared" si="19"/>
        <v>-11273</v>
      </c>
      <c r="P144" s="99">
        <f t="shared" si="20"/>
        <v>4509.2</v>
      </c>
      <c r="Q144" s="99">
        <f t="shared" si="21"/>
        <v>0</v>
      </c>
      <c r="R144" s="100"/>
    </row>
    <row r="145" spans="1:18" x14ac:dyDescent="0.2">
      <c r="A145" s="17"/>
      <c r="B145" s="2" t="s">
        <v>726</v>
      </c>
      <c r="C145" s="2" t="str">
        <f>IFERROR(VLOOKUP(B145,'Inyección reconocida'!$B$9:$C$555,2,0),VLOOKUP(B145,Retiros!$B$9:$C$599,2,0))</f>
        <v>SEN</v>
      </c>
      <c r="D145" s="87">
        <f>SUMIF(Retiros!B:B,$B145,Retiros!P:P)</f>
        <v>0</v>
      </c>
      <c r="E145" s="87">
        <f>SUMIF(Obligación!B:B,$B145,Obligación!P:P)</f>
        <v>0</v>
      </c>
      <c r="F145" s="87">
        <f>SUMIF('Inyección reconocida'!B:B,$B145,'Inyección reconocida'!P:P)</f>
        <v>6602.5253890000004</v>
      </c>
      <c r="G145" s="87">
        <f t="shared" si="15"/>
        <v>6602.5253890000004</v>
      </c>
      <c r="H145" s="16">
        <v>6123.9398090000013</v>
      </c>
      <c r="I145" s="16">
        <v>0</v>
      </c>
      <c r="J145" s="87">
        <f t="shared" si="16"/>
        <v>12726.465198000002</v>
      </c>
      <c r="K145" s="87">
        <f t="shared" si="17"/>
        <v>12726.465198000002</v>
      </c>
      <c r="L145" s="16">
        <f>+SUMIF(Traspasos!$C$8:$C$82,B145,Traspasos!$D$8:$D$82)-SUMIF(Traspasos!$B$8:$B$82,B145,Traspasos!$D$8:$D$82)</f>
        <v>0</v>
      </c>
      <c r="M145" s="99">
        <f t="shared" si="18"/>
        <v>0</v>
      </c>
      <c r="N145" s="99"/>
      <c r="O145" s="99">
        <f t="shared" si="19"/>
        <v>12726</v>
      </c>
      <c r="P145" s="99">
        <f t="shared" si="20"/>
        <v>0</v>
      </c>
      <c r="Q145" s="99">
        <f t="shared" si="21"/>
        <v>6602.5253890000004</v>
      </c>
      <c r="R145" s="100"/>
    </row>
    <row r="146" spans="1:18" x14ac:dyDescent="0.2">
      <c r="A146" s="17"/>
      <c r="B146" s="2" t="s">
        <v>621</v>
      </c>
      <c r="C146" s="2" t="str">
        <f>IFERROR(VLOOKUP(B146,'Inyección reconocida'!$B$9:$C$555,2,0),VLOOKUP(B146,Retiros!$B$9:$C$599,2,0))</f>
        <v>SEN</v>
      </c>
      <c r="D146" s="87">
        <f>SUMIF(Retiros!B:B,$B146,Retiros!P:P)</f>
        <v>0</v>
      </c>
      <c r="E146" s="87">
        <f>SUMIF(Obligación!B:B,$B146,Obligación!P:P)</f>
        <v>0</v>
      </c>
      <c r="F146" s="87">
        <f>SUMIF('Inyección reconocida'!B:B,$B146,'Inyección reconocida'!P:P)</f>
        <v>21376.813826999998</v>
      </c>
      <c r="G146" s="87">
        <f t="shared" si="15"/>
        <v>21376.813826999998</v>
      </c>
      <c r="H146" s="16">
        <v>20960.602975999995</v>
      </c>
      <c r="I146" s="16">
        <v>0</v>
      </c>
      <c r="J146" s="87">
        <f t="shared" si="16"/>
        <v>42337.416802999993</v>
      </c>
      <c r="K146" s="87">
        <f t="shared" si="17"/>
        <v>42337.416802999993</v>
      </c>
      <c r="L146" s="16">
        <f>+SUMIF(Traspasos!$C$8:$C$82,B146,Traspasos!$D$8:$D$82)-SUMIF(Traspasos!$B$8:$B$82,B146,Traspasos!$D$8:$D$82)</f>
        <v>0</v>
      </c>
      <c r="M146" s="99">
        <f t="shared" si="18"/>
        <v>0</v>
      </c>
      <c r="N146" s="99"/>
      <c r="O146" s="99">
        <f t="shared" si="19"/>
        <v>42337</v>
      </c>
      <c r="P146" s="99">
        <f t="shared" si="20"/>
        <v>0</v>
      </c>
      <c r="Q146" s="99">
        <f t="shared" si="21"/>
        <v>21376.813826999998</v>
      </c>
      <c r="R146" s="100"/>
    </row>
    <row r="147" spans="1:18" x14ac:dyDescent="0.2">
      <c r="A147" s="17"/>
      <c r="B147" s="2" t="s">
        <v>746</v>
      </c>
      <c r="C147" s="2" t="str">
        <f>IFERROR(VLOOKUP(B147,'Inyección reconocida'!$B$9:$C$555,2,0),VLOOKUP(B147,Retiros!$B$9:$C$599,2,0))</f>
        <v>SEN</v>
      </c>
      <c r="D147" s="87">
        <f>SUMIF(Retiros!B:B,$B147,Retiros!P:P)</f>
        <v>0</v>
      </c>
      <c r="E147" s="87">
        <f>SUMIF(Obligación!B:B,$B147,Obligación!P:P)</f>
        <v>0</v>
      </c>
      <c r="F147" s="87">
        <f>SUMIF('Inyección reconocida'!B:B,$B147,'Inyección reconocida'!P:P)</f>
        <v>13360.125804000003</v>
      </c>
      <c r="G147" s="87">
        <f t="shared" si="15"/>
        <v>13360.125804000003</v>
      </c>
      <c r="H147" s="16">
        <v>7109</v>
      </c>
      <c r="I147" s="16">
        <v>0</v>
      </c>
      <c r="J147" s="87">
        <f t="shared" si="16"/>
        <v>20469.125804000003</v>
      </c>
      <c r="K147" s="87">
        <f t="shared" si="17"/>
        <v>20469.125804000003</v>
      </c>
      <c r="L147" s="16">
        <f>+SUMIF(Traspasos!$C$8:$C$82,B147,Traspasos!$D$8:$D$82)-SUMIF(Traspasos!$B$8:$B$82,B147,Traspasos!$D$8:$D$82)</f>
        <v>0</v>
      </c>
      <c r="M147" s="99">
        <f t="shared" si="18"/>
        <v>0</v>
      </c>
      <c r="N147" s="99"/>
      <c r="O147" s="99">
        <f t="shared" si="19"/>
        <v>20469</v>
      </c>
      <c r="P147" s="99">
        <f t="shared" si="20"/>
        <v>0</v>
      </c>
      <c r="Q147" s="99">
        <f t="shared" si="21"/>
        <v>13360.125804000003</v>
      </c>
      <c r="R147" s="100"/>
    </row>
    <row r="148" spans="1:18" x14ac:dyDescent="0.2">
      <c r="A148" s="17"/>
      <c r="B148" s="2" t="s">
        <v>806</v>
      </c>
      <c r="C148" s="2" t="str">
        <f>IFERROR(VLOOKUP(B148,'Inyección reconocida'!$B$9:$C$555,2,0),VLOOKUP(B148,Retiros!$B$9:$C$599,2,0))</f>
        <v>SEN</v>
      </c>
      <c r="D148" s="87">
        <f>SUMIF(Retiros!B:B,$B148,Retiros!P:P)</f>
        <v>0</v>
      </c>
      <c r="E148" s="87">
        <f>SUMIF(Obligación!B:B,$B148,Obligación!P:P)</f>
        <v>0</v>
      </c>
      <c r="F148" s="87">
        <f>SUMIF('Inyección reconocida'!B:B,$B148,'Inyección reconocida'!P:P)</f>
        <v>6123.6555820000003</v>
      </c>
      <c r="G148" s="87">
        <f t="shared" si="15"/>
        <v>6123.6555820000003</v>
      </c>
      <c r="H148" s="16">
        <v>0</v>
      </c>
      <c r="I148" s="16">
        <v>0</v>
      </c>
      <c r="J148" s="87">
        <f t="shared" si="16"/>
        <v>6123.6555820000003</v>
      </c>
      <c r="K148" s="87">
        <f t="shared" si="17"/>
        <v>6123.6555820000003</v>
      </c>
      <c r="L148" s="16">
        <f>+SUMIF(Traspasos!$C$8:$C$82,B148,Traspasos!$D$8:$D$82)-SUMIF(Traspasos!$B$8:$B$82,B148,Traspasos!$D$8:$D$82)</f>
        <v>0</v>
      </c>
      <c r="M148" s="99">
        <f t="shared" si="18"/>
        <v>0</v>
      </c>
      <c r="N148" s="99"/>
      <c r="O148" s="99">
        <f t="shared" si="19"/>
        <v>6124</v>
      </c>
      <c r="P148" s="99">
        <f t="shared" si="20"/>
        <v>0</v>
      </c>
      <c r="Q148" s="99">
        <f t="shared" si="21"/>
        <v>6123.6555820000003</v>
      </c>
      <c r="R148" s="100"/>
    </row>
    <row r="149" spans="1:18" x14ac:dyDescent="0.2">
      <c r="A149" s="17"/>
      <c r="B149" s="2" t="s">
        <v>698</v>
      </c>
      <c r="C149" s="2" t="str">
        <f>IFERROR(VLOOKUP(B149,'Inyección reconocida'!$B$9:$C$555,2,0),VLOOKUP(B149,Retiros!$B$9:$C$599,2,0))</f>
        <v>SEN</v>
      </c>
      <c r="D149" s="87">
        <f>SUMIF(Retiros!B:B,$B149,Retiros!P:P)</f>
        <v>0</v>
      </c>
      <c r="E149" s="87">
        <f>SUMIF(Obligación!B:B,$B149,Obligación!P:P)</f>
        <v>0</v>
      </c>
      <c r="F149" s="87">
        <f>SUMIF('Inyección reconocida'!B:B,$B149,'Inyección reconocida'!P:P)</f>
        <v>6932.5648259999998</v>
      </c>
      <c r="G149" s="87">
        <f t="shared" si="15"/>
        <v>6932.5648259999998</v>
      </c>
      <c r="H149" s="16">
        <v>7032.9050509999997</v>
      </c>
      <c r="I149" s="16">
        <v>0</v>
      </c>
      <c r="J149" s="87">
        <f t="shared" si="16"/>
        <v>13965.469877</v>
      </c>
      <c r="K149" s="87">
        <f t="shared" si="17"/>
        <v>13965.469877</v>
      </c>
      <c r="L149" s="16">
        <f>+SUMIF(Traspasos!$C$8:$C$82,B149,Traspasos!$D$8:$D$82)-SUMIF(Traspasos!$B$8:$B$82,B149,Traspasos!$D$8:$D$82)</f>
        <v>0</v>
      </c>
      <c r="M149" s="99">
        <f t="shared" si="18"/>
        <v>0</v>
      </c>
      <c r="N149" s="99"/>
      <c r="O149" s="99">
        <f t="shared" si="19"/>
        <v>13965</v>
      </c>
      <c r="P149" s="99">
        <f t="shared" si="20"/>
        <v>0</v>
      </c>
      <c r="Q149" s="99">
        <f t="shared" si="21"/>
        <v>6932.5648259999998</v>
      </c>
      <c r="R149" s="100"/>
    </row>
    <row r="150" spans="1:18" x14ac:dyDescent="0.2">
      <c r="A150" s="17"/>
      <c r="B150" s="2" t="s">
        <v>679</v>
      </c>
      <c r="C150" s="2" t="str">
        <f>IFERROR(VLOOKUP(B150,'Inyección reconocida'!$B$9:$C$555,2,0),VLOOKUP(B150,Retiros!$B$9:$C$599,2,0))</f>
        <v>SEN</v>
      </c>
      <c r="D150" s="87">
        <f>SUMIF(Retiros!B:B,$B150,Retiros!P:P)</f>
        <v>0</v>
      </c>
      <c r="E150" s="87">
        <f>SUMIF(Obligación!B:B,$B150,Obligación!P:P)</f>
        <v>0</v>
      </c>
      <c r="F150" s="87">
        <f>SUMIF('Inyección reconocida'!B:B,$B150,'Inyección reconocida'!P:P)</f>
        <v>23287.028275000011</v>
      </c>
      <c r="G150" s="87">
        <f t="shared" si="15"/>
        <v>23287.028275000011</v>
      </c>
      <c r="H150" s="16">
        <v>21867.398663</v>
      </c>
      <c r="I150" s="16">
        <v>0</v>
      </c>
      <c r="J150" s="87">
        <f t="shared" si="16"/>
        <v>45154.426938000011</v>
      </c>
      <c r="K150" s="87">
        <f t="shared" si="17"/>
        <v>45154.426938000011</v>
      </c>
      <c r="L150" s="16">
        <f>+SUMIF(Traspasos!$C$8:$C$82,B150,Traspasos!$D$8:$D$82)-SUMIF(Traspasos!$B$8:$B$82,B150,Traspasos!$D$8:$D$82)</f>
        <v>0</v>
      </c>
      <c r="M150" s="99">
        <f t="shared" si="18"/>
        <v>0</v>
      </c>
      <c r="N150" s="99"/>
      <c r="O150" s="99">
        <f t="shared" si="19"/>
        <v>45154</v>
      </c>
      <c r="P150" s="99">
        <f t="shared" si="20"/>
        <v>0</v>
      </c>
      <c r="Q150" s="99">
        <f t="shared" si="21"/>
        <v>23287.028275000011</v>
      </c>
      <c r="R150" s="100"/>
    </row>
    <row r="151" spans="1:18" x14ac:dyDescent="0.2">
      <c r="A151" s="17"/>
      <c r="B151" s="2" t="s">
        <v>807</v>
      </c>
      <c r="C151" s="2" t="str">
        <f>IFERROR(VLOOKUP(B151,'Inyección reconocida'!$B$9:$C$555,2,0),VLOOKUP(B151,Retiros!$B$9:$C$599,2,0))</f>
        <v>SEN</v>
      </c>
      <c r="D151" s="87">
        <f>SUMIF(Retiros!B:B,$B151,Retiros!P:P)</f>
        <v>0</v>
      </c>
      <c r="E151" s="87">
        <f>SUMIF(Obligación!B:B,$B151,Obligación!P:P)</f>
        <v>0</v>
      </c>
      <c r="F151" s="87">
        <f>SUMIF('Inyección reconocida'!B:B,$B151,'Inyección reconocida'!P:P)</f>
        <v>14717.639358</v>
      </c>
      <c r="G151" s="87">
        <f t="shared" si="15"/>
        <v>14717.639358</v>
      </c>
      <c r="H151" s="16">
        <v>0</v>
      </c>
      <c r="I151" s="16">
        <v>0</v>
      </c>
      <c r="J151" s="87">
        <f t="shared" si="16"/>
        <v>14717.639358</v>
      </c>
      <c r="K151" s="87">
        <f t="shared" si="17"/>
        <v>14717.639358</v>
      </c>
      <c r="L151" s="16">
        <f>+SUMIF(Traspasos!$C$8:$C$82,B151,Traspasos!$D$8:$D$82)-SUMIF(Traspasos!$B$8:$B$82,B151,Traspasos!$D$8:$D$82)</f>
        <v>0</v>
      </c>
      <c r="M151" s="99">
        <f t="shared" si="18"/>
        <v>0</v>
      </c>
      <c r="N151" s="99"/>
      <c r="O151" s="99">
        <f t="shared" si="19"/>
        <v>14718</v>
      </c>
      <c r="P151" s="99">
        <f t="shared" si="20"/>
        <v>0</v>
      </c>
      <c r="Q151" s="99">
        <f t="shared" si="21"/>
        <v>14717.639358</v>
      </c>
      <c r="R151" s="100"/>
    </row>
    <row r="152" spans="1:18" x14ac:dyDescent="0.2">
      <c r="A152" s="17"/>
      <c r="B152" s="2" t="s">
        <v>628</v>
      </c>
      <c r="C152" s="2" t="str">
        <f>IFERROR(VLOOKUP(B152,'Inyección reconocida'!$B$9:$C$555,2,0),VLOOKUP(B152,Retiros!$B$9:$C$599,2,0))</f>
        <v>SEN</v>
      </c>
      <c r="D152" s="87">
        <f>SUMIF(Retiros!B:B,$B152,Retiros!P:P)</f>
        <v>0</v>
      </c>
      <c r="E152" s="87">
        <f>SUMIF(Obligación!B:B,$B152,Obligación!P:P)</f>
        <v>0</v>
      </c>
      <c r="F152" s="87">
        <f>SUMIF('Inyección reconocida'!B:B,$B152,'Inyección reconocida'!P:P)</f>
        <v>5661.4554209999997</v>
      </c>
      <c r="G152" s="87">
        <f t="shared" si="15"/>
        <v>5661.4554209999997</v>
      </c>
      <c r="H152" s="16">
        <v>5716.9621150000003</v>
      </c>
      <c r="I152" s="16">
        <v>0</v>
      </c>
      <c r="J152" s="87">
        <f t="shared" si="16"/>
        <v>11378.417536000001</v>
      </c>
      <c r="K152" s="87">
        <f t="shared" si="17"/>
        <v>11378.417536000001</v>
      </c>
      <c r="L152" s="16">
        <f>+SUMIF(Traspasos!$C$8:$C$82,B152,Traspasos!$D$8:$D$82)-SUMIF(Traspasos!$B$8:$B$82,B152,Traspasos!$D$8:$D$82)</f>
        <v>0</v>
      </c>
      <c r="M152" s="99">
        <f t="shared" si="18"/>
        <v>0</v>
      </c>
      <c r="N152" s="99"/>
      <c r="O152" s="99">
        <f t="shared" si="19"/>
        <v>11378</v>
      </c>
      <c r="P152" s="99">
        <f t="shared" si="20"/>
        <v>0</v>
      </c>
      <c r="Q152" s="99">
        <f t="shared" si="21"/>
        <v>5661.4554209999997</v>
      </c>
      <c r="R152" s="100"/>
    </row>
    <row r="153" spans="1:18" x14ac:dyDescent="0.2">
      <c r="A153" s="17"/>
      <c r="B153" s="2" t="s">
        <v>694</v>
      </c>
      <c r="C153" s="2" t="str">
        <f>IFERROR(VLOOKUP(B153,'Inyección reconocida'!$B$9:$C$555,2,0),VLOOKUP(B153,Retiros!$B$9:$C$599,2,0))</f>
        <v>SEN</v>
      </c>
      <c r="D153" s="87">
        <f>SUMIF(Retiros!B:B,$B153,Retiros!P:P)</f>
        <v>0</v>
      </c>
      <c r="E153" s="87">
        <f>SUMIF(Obligación!B:B,$B153,Obligación!P:P)</f>
        <v>0</v>
      </c>
      <c r="F153" s="87">
        <f>SUMIF('Inyección reconocida'!B:B,$B153,'Inyección reconocida'!P:P)</f>
        <v>6550.5607330000012</v>
      </c>
      <c r="G153" s="87">
        <f t="shared" si="15"/>
        <v>6550.5607330000012</v>
      </c>
      <c r="H153" s="16">
        <v>6574.5351219999984</v>
      </c>
      <c r="I153" s="16">
        <v>0</v>
      </c>
      <c r="J153" s="87">
        <f t="shared" si="16"/>
        <v>13125.095855</v>
      </c>
      <c r="K153" s="87">
        <f t="shared" si="17"/>
        <v>13125.095855</v>
      </c>
      <c r="L153" s="16">
        <f>+SUMIF(Traspasos!$C$8:$C$82,B153,Traspasos!$D$8:$D$82)-SUMIF(Traspasos!$B$8:$B$82,B153,Traspasos!$D$8:$D$82)</f>
        <v>0</v>
      </c>
      <c r="M153" s="99">
        <f t="shared" si="18"/>
        <v>0</v>
      </c>
      <c r="N153" s="99"/>
      <c r="O153" s="99">
        <f t="shared" si="19"/>
        <v>13125</v>
      </c>
      <c r="P153" s="99">
        <f t="shared" si="20"/>
        <v>0</v>
      </c>
      <c r="Q153" s="99">
        <f t="shared" si="21"/>
        <v>6550.5607330000012</v>
      </c>
      <c r="R153" s="100"/>
    </row>
    <row r="154" spans="1:18" x14ac:dyDescent="0.2">
      <c r="A154" s="17"/>
      <c r="B154" s="2" t="s">
        <v>683</v>
      </c>
      <c r="C154" s="2" t="str">
        <f>IFERROR(VLOOKUP(B154,'Inyección reconocida'!$B$9:$C$555,2,0),VLOOKUP(B154,Retiros!$B$9:$C$599,2,0))</f>
        <v>SEN</v>
      </c>
      <c r="D154" s="87">
        <f>SUMIF(Retiros!B:B,$B154,Retiros!P:P)</f>
        <v>0</v>
      </c>
      <c r="E154" s="87">
        <f>SUMIF(Obligación!B:B,$B154,Obligación!P:P)</f>
        <v>0</v>
      </c>
      <c r="F154" s="87">
        <f>SUMIF('Inyección reconocida'!B:B,$B154,'Inyección reconocida'!P:P)</f>
        <v>5618.6582719999997</v>
      </c>
      <c r="G154" s="87">
        <f t="shared" si="15"/>
        <v>5618.6582719999997</v>
      </c>
      <c r="H154" s="16">
        <v>5323.5660999999991</v>
      </c>
      <c r="I154" s="16">
        <v>0</v>
      </c>
      <c r="J154" s="87">
        <f t="shared" si="16"/>
        <v>10942.224371999999</v>
      </c>
      <c r="K154" s="87">
        <f t="shared" si="17"/>
        <v>10942.224371999999</v>
      </c>
      <c r="L154" s="16">
        <f>+SUMIF(Traspasos!$C$8:$C$82,B154,Traspasos!$D$8:$D$82)-SUMIF(Traspasos!$B$8:$B$82,B154,Traspasos!$D$8:$D$82)</f>
        <v>0</v>
      </c>
      <c r="M154" s="99">
        <f t="shared" si="18"/>
        <v>0</v>
      </c>
      <c r="N154" s="99"/>
      <c r="O154" s="99">
        <f t="shared" si="19"/>
        <v>10942</v>
      </c>
      <c r="P154" s="99">
        <f t="shared" si="20"/>
        <v>0</v>
      </c>
      <c r="Q154" s="99">
        <f t="shared" si="21"/>
        <v>5618.6582719999997</v>
      </c>
      <c r="R154" s="100"/>
    </row>
    <row r="155" spans="1:18" x14ac:dyDescent="0.2">
      <c r="A155" s="17"/>
      <c r="B155" s="2" t="s">
        <v>630</v>
      </c>
      <c r="C155" s="2" t="str">
        <f>IFERROR(VLOOKUP(B155,'Inyección reconocida'!$B$9:$C$555,2,0),VLOOKUP(B155,Retiros!$B$9:$C$599,2,0))</f>
        <v>SEN</v>
      </c>
      <c r="D155" s="87">
        <f>SUMIF(Retiros!B:B,$B155,Retiros!P:P)</f>
        <v>0</v>
      </c>
      <c r="E155" s="87">
        <f>SUMIF(Obligación!B:B,$B155,Obligación!P:P)</f>
        <v>0</v>
      </c>
      <c r="F155" s="87">
        <f>SUMIF('Inyección reconocida'!B:B,$B155,'Inyección reconocida'!P:P)</f>
        <v>11734.805410000001</v>
      </c>
      <c r="G155" s="87">
        <f t="shared" si="15"/>
        <v>11734.805410000001</v>
      </c>
      <c r="H155" s="16">
        <v>6273.8706379999994</v>
      </c>
      <c r="I155" s="16">
        <v>0</v>
      </c>
      <c r="J155" s="87">
        <f t="shared" si="16"/>
        <v>18008.676048000001</v>
      </c>
      <c r="K155" s="87">
        <f t="shared" si="17"/>
        <v>18008.676048000001</v>
      </c>
      <c r="L155" s="16">
        <f>+SUMIF(Traspasos!$C$8:$C$82,B155,Traspasos!$D$8:$D$82)-SUMIF(Traspasos!$B$8:$B$82,B155,Traspasos!$D$8:$D$82)</f>
        <v>0</v>
      </c>
      <c r="M155" s="99">
        <f t="shared" si="18"/>
        <v>0</v>
      </c>
      <c r="N155" s="99"/>
      <c r="O155" s="99">
        <f t="shared" si="19"/>
        <v>18009</v>
      </c>
      <c r="P155" s="99">
        <f t="shared" si="20"/>
        <v>0</v>
      </c>
      <c r="Q155" s="99">
        <f t="shared" si="21"/>
        <v>11734.805410000001</v>
      </c>
      <c r="R155" s="100"/>
    </row>
    <row r="156" spans="1:18" ht="13.5" customHeight="1" x14ac:dyDescent="0.2">
      <c r="A156" s="17"/>
      <c r="B156" s="2" t="s">
        <v>735</v>
      </c>
      <c r="C156" s="2" t="str">
        <f>IFERROR(VLOOKUP(B156,'Inyección reconocida'!$B$9:$C$555,2,0),VLOOKUP(B156,Retiros!$B$9:$C$599,2,0))</f>
        <v>SEN</v>
      </c>
      <c r="D156" s="87">
        <f>SUMIF(Retiros!B:B,$B156,Retiros!P:P)</f>
        <v>0</v>
      </c>
      <c r="E156" s="87">
        <f>SUMIF(Obligación!B:B,$B156,Obligación!P:P)</f>
        <v>0</v>
      </c>
      <c r="F156" s="87">
        <f>SUMIF('Inyección reconocida'!B:B,$B156,'Inyección reconocida'!P:P)</f>
        <v>7249.8457429999999</v>
      </c>
      <c r="G156" s="87">
        <f t="shared" si="15"/>
        <v>7249.8457429999999</v>
      </c>
      <c r="H156" s="16">
        <v>3813.9666650000004</v>
      </c>
      <c r="I156" s="16">
        <v>0</v>
      </c>
      <c r="J156" s="87">
        <f t="shared" si="16"/>
        <v>11063.812408</v>
      </c>
      <c r="K156" s="87">
        <f t="shared" si="17"/>
        <v>11063.812408</v>
      </c>
      <c r="L156" s="16">
        <f>+SUMIF(Traspasos!$C$8:$C$82,B156,Traspasos!$D$8:$D$82)-SUMIF(Traspasos!$B$8:$B$82,B156,Traspasos!$D$8:$D$82)</f>
        <v>0</v>
      </c>
      <c r="M156" s="99">
        <f t="shared" si="18"/>
        <v>0</v>
      </c>
      <c r="N156" s="99"/>
      <c r="O156" s="99">
        <f t="shared" si="19"/>
        <v>11064</v>
      </c>
      <c r="P156" s="99">
        <f t="shared" si="20"/>
        <v>0</v>
      </c>
      <c r="Q156" s="99">
        <f t="shared" si="21"/>
        <v>7249.8457429999999</v>
      </c>
      <c r="R156" s="100"/>
    </row>
    <row r="157" spans="1:18" x14ac:dyDescent="0.2">
      <c r="A157" s="17"/>
      <c r="B157" s="2" t="s">
        <v>808</v>
      </c>
      <c r="C157" s="2" t="str">
        <f>IFERROR(VLOOKUP(B157,'Inyección reconocida'!$B$9:$C$555,2,0),VLOOKUP(B157,Retiros!$B$9:$C$599,2,0))</f>
        <v>SEN</v>
      </c>
      <c r="D157" s="87">
        <f>SUMIF(Retiros!B:B,$B157,Retiros!P:P)</f>
        <v>0</v>
      </c>
      <c r="E157" s="87">
        <f>SUMIF(Obligación!B:B,$B157,Obligación!P:P)</f>
        <v>0</v>
      </c>
      <c r="F157" s="87">
        <f>SUMIF('Inyección reconocida'!B:B,$B157,'Inyección reconocida'!P:P)</f>
        <v>1019.5994789999997</v>
      </c>
      <c r="G157" s="87">
        <f t="shared" si="15"/>
        <v>1019.5994789999997</v>
      </c>
      <c r="H157" s="16">
        <v>0</v>
      </c>
      <c r="I157" s="16">
        <v>0</v>
      </c>
      <c r="J157" s="87">
        <f t="shared" si="16"/>
        <v>1019.5994789999997</v>
      </c>
      <c r="K157" s="87">
        <f t="shared" si="17"/>
        <v>1019.5994789999997</v>
      </c>
      <c r="L157" s="16">
        <f>+SUMIF(Traspasos!$C$8:$C$82,B157,Traspasos!$D$8:$D$82)-SUMIF(Traspasos!$B$8:$B$82,B157,Traspasos!$D$8:$D$82)</f>
        <v>0</v>
      </c>
      <c r="M157" s="99">
        <f t="shared" si="18"/>
        <v>0</v>
      </c>
      <c r="N157" s="99"/>
      <c r="O157" s="99">
        <f t="shared" si="19"/>
        <v>1020</v>
      </c>
      <c r="P157" s="99">
        <f t="shared" si="20"/>
        <v>0</v>
      </c>
      <c r="Q157" s="99">
        <f t="shared" si="21"/>
        <v>1019.5994789999997</v>
      </c>
      <c r="R157" s="100"/>
    </row>
    <row r="158" spans="1:18" x14ac:dyDescent="0.2">
      <c r="A158" s="17"/>
      <c r="B158" s="2" t="s">
        <v>690</v>
      </c>
      <c r="C158" s="2" t="str">
        <f>IFERROR(VLOOKUP(B158,'Inyección reconocida'!$B$9:$C$555,2,0),VLOOKUP(B158,Retiros!$B$9:$C$599,2,0))</f>
        <v>SEN</v>
      </c>
      <c r="D158" s="87">
        <f>SUMIF(Retiros!B:B,$B158,Retiros!P:P)</f>
        <v>0</v>
      </c>
      <c r="E158" s="87">
        <f>SUMIF(Obligación!B:B,$B158,Obligación!P:P)</f>
        <v>0</v>
      </c>
      <c r="F158" s="87">
        <f>SUMIF('Inyección reconocida'!B:B,$B158,'Inyección reconocida'!P:P)</f>
        <v>12244.187704000002</v>
      </c>
      <c r="G158" s="87">
        <f t="shared" si="15"/>
        <v>12244.187704000002</v>
      </c>
      <c r="H158" s="16">
        <v>12246.153893000006</v>
      </c>
      <c r="I158" s="16">
        <v>0</v>
      </c>
      <c r="J158" s="87">
        <f t="shared" si="16"/>
        <v>24490.341597000006</v>
      </c>
      <c r="K158" s="87">
        <f t="shared" si="17"/>
        <v>24490.341597000006</v>
      </c>
      <c r="L158" s="16">
        <f>+SUMIF(Traspasos!$C$8:$C$82,B158,Traspasos!$D$8:$D$82)-SUMIF(Traspasos!$B$8:$B$82,B158,Traspasos!$D$8:$D$82)</f>
        <v>0</v>
      </c>
      <c r="M158" s="99">
        <f t="shared" si="18"/>
        <v>0</v>
      </c>
      <c r="N158" s="99"/>
      <c r="O158" s="99">
        <f t="shared" si="19"/>
        <v>24490</v>
      </c>
      <c r="P158" s="99">
        <f t="shared" si="20"/>
        <v>0</v>
      </c>
      <c r="Q158" s="99">
        <f t="shared" si="21"/>
        <v>12244.187704000002</v>
      </c>
      <c r="R158" s="100"/>
    </row>
    <row r="159" spans="1:18" x14ac:dyDescent="0.2">
      <c r="A159" s="17"/>
      <c r="B159" s="2" t="s">
        <v>736</v>
      </c>
      <c r="C159" s="2" t="str">
        <f>IFERROR(VLOOKUP(B159,'Inyección reconocida'!$B$9:$C$555,2,0),VLOOKUP(B159,Retiros!$B$9:$C$599,2,0))</f>
        <v>SEN</v>
      </c>
      <c r="D159" s="87">
        <f>SUMIF(Retiros!B:B,$B159,Retiros!P:P)</f>
        <v>0</v>
      </c>
      <c r="E159" s="87">
        <f>SUMIF(Obligación!B:B,$B159,Obligación!P:P)</f>
        <v>0</v>
      </c>
      <c r="F159" s="87">
        <f>SUMIF('Inyección reconocida'!B:B,$B159,'Inyección reconocida'!P:P)</f>
        <v>20448.959254000001</v>
      </c>
      <c r="G159" s="87">
        <f t="shared" si="15"/>
        <v>20448.959254000001</v>
      </c>
      <c r="H159" s="16">
        <v>12671.845304999999</v>
      </c>
      <c r="I159" s="16">
        <v>0</v>
      </c>
      <c r="J159" s="87">
        <f t="shared" si="16"/>
        <v>33120.804558999997</v>
      </c>
      <c r="K159" s="87">
        <f t="shared" si="17"/>
        <v>33120.804558999997</v>
      </c>
      <c r="L159" s="16">
        <f>+SUMIF(Traspasos!$C$8:$C$82,B159,Traspasos!$D$8:$D$82)-SUMIF(Traspasos!$B$8:$B$82,B159,Traspasos!$D$8:$D$82)</f>
        <v>0</v>
      </c>
      <c r="M159" s="99">
        <f t="shared" si="18"/>
        <v>0</v>
      </c>
      <c r="N159" s="99"/>
      <c r="O159" s="99">
        <f t="shared" si="19"/>
        <v>33121</v>
      </c>
      <c r="P159" s="99">
        <f t="shared" si="20"/>
        <v>0</v>
      </c>
      <c r="Q159" s="99">
        <f t="shared" si="21"/>
        <v>20448.959254000001</v>
      </c>
      <c r="R159" s="100"/>
    </row>
    <row r="160" spans="1:18" x14ac:dyDescent="0.2">
      <c r="A160" s="17"/>
      <c r="B160" s="2" t="s">
        <v>809</v>
      </c>
      <c r="C160" s="2" t="str">
        <f>IFERROR(VLOOKUP(B160,'Inyección reconocida'!$B$9:$C$555,2,0),VLOOKUP(B160,Retiros!$B$9:$C$599,2,0))</f>
        <v>SEN</v>
      </c>
      <c r="D160" s="87">
        <f>SUMIF(Retiros!B:B,$B160,Retiros!P:P)</f>
        <v>0</v>
      </c>
      <c r="E160" s="87">
        <f>SUMIF(Obligación!B:B,$B160,Obligación!P:P)</f>
        <v>0</v>
      </c>
      <c r="F160" s="87">
        <f>SUMIF('Inyección reconocida'!B:B,$B160,'Inyección reconocida'!P:P)</f>
        <v>9681.9535109999997</v>
      </c>
      <c r="G160" s="87">
        <f t="shared" si="15"/>
        <v>9681.9535109999997</v>
      </c>
      <c r="H160" s="16">
        <v>0</v>
      </c>
      <c r="I160" s="16">
        <v>0</v>
      </c>
      <c r="J160" s="87">
        <f t="shared" si="16"/>
        <v>9681.9535109999997</v>
      </c>
      <c r="K160" s="87">
        <f t="shared" si="17"/>
        <v>9681.9535109999997</v>
      </c>
      <c r="L160" s="16">
        <f>+SUMIF(Traspasos!$C$8:$C$82,B160,Traspasos!$D$8:$D$82)-SUMIF(Traspasos!$B$8:$B$82,B160,Traspasos!$D$8:$D$82)</f>
        <v>0</v>
      </c>
      <c r="M160" s="99">
        <f t="shared" si="18"/>
        <v>0</v>
      </c>
      <c r="N160" s="99"/>
      <c r="O160" s="99">
        <f t="shared" si="19"/>
        <v>9682</v>
      </c>
      <c r="P160" s="99">
        <f t="shared" si="20"/>
        <v>0</v>
      </c>
      <c r="Q160" s="99">
        <f t="shared" si="21"/>
        <v>9681.9535109999997</v>
      </c>
      <c r="R160" s="100"/>
    </row>
    <row r="161" spans="1:18" x14ac:dyDescent="0.2">
      <c r="A161" s="17"/>
      <c r="B161" s="2" t="s">
        <v>567</v>
      </c>
      <c r="C161" s="2" t="str">
        <f>IFERROR(VLOOKUP(B161,'Inyección reconocida'!$B$9:$C$555,2,0),VLOOKUP(B161,Retiros!$B$9:$C$599,2,0))</f>
        <v>SEN</v>
      </c>
      <c r="D161" s="87">
        <f>SUMIF(Retiros!B:B,$B161,Retiros!P:P)</f>
        <v>0</v>
      </c>
      <c r="E161" s="87">
        <f>SUMIF(Obligación!B:B,$B161,Obligación!P:P)</f>
        <v>0</v>
      </c>
      <c r="F161" s="87">
        <f>SUMIF('Inyección reconocida'!B:B,$B161,'Inyección reconocida'!P:P)</f>
        <v>7057.2745829999994</v>
      </c>
      <c r="G161" s="87">
        <f t="shared" si="15"/>
        <v>7057.2745829999994</v>
      </c>
      <c r="H161" s="16">
        <v>7363.0278259999977</v>
      </c>
      <c r="I161" s="16">
        <v>0</v>
      </c>
      <c r="J161" s="87">
        <f t="shared" si="16"/>
        <v>14420.302408999996</v>
      </c>
      <c r="K161" s="87">
        <f t="shared" si="17"/>
        <v>14420.302408999996</v>
      </c>
      <c r="L161" s="16">
        <f>+SUMIF(Traspasos!$C$8:$C$82,B161,Traspasos!$D$8:$D$82)-SUMIF(Traspasos!$B$8:$B$82,B161,Traspasos!$D$8:$D$82)</f>
        <v>0</v>
      </c>
      <c r="M161" s="99">
        <f t="shared" si="18"/>
        <v>0</v>
      </c>
      <c r="N161" s="99"/>
      <c r="O161" s="99">
        <f t="shared" si="19"/>
        <v>14420</v>
      </c>
      <c r="P161" s="99">
        <f t="shared" si="20"/>
        <v>0</v>
      </c>
      <c r="Q161" s="99">
        <f t="shared" si="21"/>
        <v>7057.2745829999994</v>
      </c>
      <c r="R161" s="100"/>
    </row>
    <row r="162" spans="1:18" x14ac:dyDescent="0.2">
      <c r="A162" s="17"/>
      <c r="B162" s="2" t="s">
        <v>761</v>
      </c>
      <c r="C162" s="2" t="str">
        <f>IFERROR(VLOOKUP(B162,'Inyección reconocida'!$B$9:$C$555,2,0),VLOOKUP(B162,Retiros!$B$9:$C$599,2,0))</f>
        <v>SEN</v>
      </c>
      <c r="D162" s="87">
        <f>SUMIF(Retiros!B:B,$B162,Retiros!P:P)</f>
        <v>0</v>
      </c>
      <c r="E162" s="87">
        <f>SUMIF(Obligación!B:B,$B162,Obligación!P:P)</f>
        <v>0</v>
      </c>
      <c r="F162" s="87">
        <f>SUMIF('Inyección reconocida'!B:B,$B162,'Inyección reconocida'!P:P)</f>
        <v>6232.5023409999994</v>
      </c>
      <c r="G162" s="87">
        <f t="shared" si="15"/>
        <v>6232.5023409999994</v>
      </c>
      <c r="H162" s="16">
        <v>1149.8535649999997</v>
      </c>
      <c r="I162" s="16">
        <v>0</v>
      </c>
      <c r="J162" s="87">
        <f t="shared" si="16"/>
        <v>7382.3559059999989</v>
      </c>
      <c r="K162" s="87">
        <f t="shared" si="17"/>
        <v>7382.3559059999989</v>
      </c>
      <c r="L162" s="16">
        <f>+SUMIF(Traspasos!$C$8:$C$82,B162,Traspasos!$D$8:$D$82)-SUMIF(Traspasos!$B$8:$B$82,B162,Traspasos!$D$8:$D$82)</f>
        <v>0</v>
      </c>
      <c r="M162" s="99">
        <f t="shared" si="18"/>
        <v>0</v>
      </c>
      <c r="N162" s="99"/>
      <c r="O162" s="99">
        <f t="shared" si="19"/>
        <v>7382</v>
      </c>
      <c r="P162" s="99">
        <f t="shared" si="20"/>
        <v>0</v>
      </c>
      <c r="Q162" s="99">
        <f t="shared" si="21"/>
        <v>6232.5023409999994</v>
      </c>
      <c r="R162" s="100"/>
    </row>
    <row r="163" spans="1:18" x14ac:dyDescent="0.2">
      <c r="A163" s="17"/>
      <c r="B163" s="2" t="s">
        <v>810</v>
      </c>
      <c r="C163" s="2" t="str">
        <f>IFERROR(VLOOKUP(B163,'Inyección reconocida'!$B$9:$C$555,2,0),VLOOKUP(B163,Retiros!$B$9:$C$599,2,0))</f>
        <v>SEN</v>
      </c>
      <c r="D163" s="87">
        <f>SUMIF(Retiros!B:B,$B163,Retiros!P:P)</f>
        <v>0</v>
      </c>
      <c r="E163" s="87">
        <f>SUMIF(Obligación!B:B,$B163,Obligación!P:P)</f>
        <v>0</v>
      </c>
      <c r="F163" s="87">
        <f>SUMIF('Inyección reconocida'!B:B,$B163,'Inyección reconocida'!P:P)</f>
        <v>9.3803040000000006</v>
      </c>
      <c r="G163" s="87">
        <f t="shared" si="15"/>
        <v>9.3803040000000006</v>
      </c>
      <c r="H163" s="16">
        <v>0</v>
      </c>
      <c r="I163" s="16">
        <v>0</v>
      </c>
      <c r="J163" s="87">
        <f t="shared" si="16"/>
        <v>9.3803040000000006</v>
      </c>
      <c r="K163" s="87">
        <f t="shared" si="17"/>
        <v>9.3803040000000006</v>
      </c>
      <c r="L163" s="16">
        <f>+SUMIF(Traspasos!$C$8:$C$82,B163,Traspasos!$D$8:$D$82)-SUMIF(Traspasos!$B$8:$B$82,B163,Traspasos!$D$8:$D$82)</f>
        <v>0</v>
      </c>
      <c r="M163" s="99">
        <f t="shared" si="18"/>
        <v>0</v>
      </c>
      <c r="N163" s="99"/>
      <c r="O163" s="99">
        <f t="shared" si="19"/>
        <v>9</v>
      </c>
      <c r="P163" s="99">
        <f t="shared" si="20"/>
        <v>0</v>
      </c>
      <c r="Q163" s="99">
        <f t="shared" si="21"/>
        <v>9</v>
      </c>
      <c r="R163" s="100"/>
    </row>
    <row r="164" spans="1:18" x14ac:dyDescent="0.2">
      <c r="A164" s="17"/>
      <c r="B164" s="2" t="s">
        <v>697</v>
      </c>
      <c r="C164" s="2" t="str">
        <f>IFERROR(VLOOKUP(B164,'Inyección reconocida'!$B$9:$C$555,2,0),VLOOKUP(B164,Retiros!$B$9:$C$599,2,0))</f>
        <v>SEN</v>
      </c>
      <c r="D164" s="87">
        <f>SUMIF(Retiros!B:B,$B164,Retiros!P:P)</f>
        <v>0</v>
      </c>
      <c r="E164" s="87">
        <f>SUMIF(Obligación!B:B,$B164,Obligación!P:P)</f>
        <v>0</v>
      </c>
      <c r="F164" s="87">
        <f>SUMIF('Inyección reconocida'!B:B,$B164,'Inyección reconocida'!P:P)</f>
        <v>6208.6721750000015</v>
      </c>
      <c r="G164" s="87">
        <f t="shared" si="15"/>
        <v>6208.6721750000015</v>
      </c>
      <c r="H164" s="16">
        <v>6200.8698229999991</v>
      </c>
      <c r="I164" s="16">
        <v>0</v>
      </c>
      <c r="J164" s="87">
        <f t="shared" si="16"/>
        <v>12409.541998000001</v>
      </c>
      <c r="K164" s="87">
        <f t="shared" si="17"/>
        <v>12409.541998000001</v>
      </c>
      <c r="L164" s="16">
        <f>+SUMIF(Traspasos!$C$8:$C$82,B164,Traspasos!$D$8:$D$82)-SUMIF(Traspasos!$B$8:$B$82,B164,Traspasos!$D$8:$D$82)</f>
        <v>0</v>
      </c>
      <c r="M164" s="99">
        <f t="shared" si="18"/>
        <v>0</v>
      </c>
      <c r="N164" s="99"/>
      <c r="O164" s="99">
        <f t="shared" si="19"/>
        <v>12410</v>
      </c>
      <c r="P164" s="99">
        <f t="shared" si="20"/>
        <v>0</v>
      </c>
      <c r="Q164" s="99">
        <f t="shared" si="21"/>
        <v>6208.6721750000015</v>
      </c>
      <c r="R164" s="100"/>
    </row>
    <row r="165" spans="1:18" x14ac:dyDescent="0.2">
      <c r="A165" s="17"/>
      <c r="B165" s="2" t="s">
        <v>702</v>
      </c>
      <c r="C165" s="2" t="str">
        <f>IFERROR(VLOOKUP(B165,'Inyección reconocida'!$B$9:$C$555,2,0),VLOOKUP(B165,Retiros!$B$9:$C$599,2,0))</f>
        <v>SEN</v>
      </c>
      <c r="D165" s="87">
        <f>SUMIF(Retiros!B:B,$B165,Retiros!P:P)</f>
        <v>0</v>
      </c>
      <c r="E165" s="87">
        <f>SUMIF(Obligación!B:B,$B165,Obligación!P:P)</f>
        <v>0</v>
      </c>
      <c r="F165" s="87">
        <f>SUMIF('Inyección reconocida'!B:B,$B165,'Inyección reconocida'!P:P)</f>
        <v>5093.0012889999989</v>
      </c>
      <c r="G165" s="87">
        <f t="shared" si="15"/>
        <v>5093.0012889999989</v>
      </c>
      <c r="H165" s="16">
        <v>4049.1440930000003</v>
      </c>
      <c r="I165" s="16">
        <v>0</v>
      </c>
      <c r="J165" s="87">
        <f t="shared" si="16"/>
        <v>9142.1453819999988</v>
      </c>
      <c r="K165" s="87">
        <f t="shared" si="17"/>
        <v>9142.1453819999988</v>
      </c>
      <c r="L165" s="16">
        <f>+SUMIF(Traspasos!$C$8:$C$82,B165,Traspasos!$D$8:$D$82)-SUMIF(Traspasos!$B$8:$B$82,B165,Traspasos!$D$8:$D$82)</f>
        <v>0</v>
      </c>
      <c r="M165" s="99">
        <f t="shared" si="18"/>
        <v>0</v>
      </c>
      <c r="N165" s="99"/>
      <c r="O165" s="99">
        <f t="shared" si="19"/>
        <v>9142</v>
      </c>
      <c r="P165" s="99">
        <f t="shared" si="20"/>
        <v>0</v>
      </c>
      <c r="Q165" s="99">
        <f t="shared" si="21"/>
        <v>5093.0012889999989</v>
      </c>
      <c r="R165" s="100"/>
    </row>
    <row r="166" spans="1:18" x14ac:dyDescent="0.2">
      <c r="A166" s="17"/>
      <c r="B166" s="2" t="s">
        <v>10</v>
      </c>
      <c r="C166" s="2" t="str">
        <f>IFERROR(VLOOKUP(B166,'Inyección reconocida'!$B$9:$C$555,2,0),VLOOKUP(B166,Retiros!$B$9:$C$599,2,0))</f>
        <v>SEN</v>
      </c>
      <c r="D166" s="87">
        <f>SUMIF(Retiros!B:B,$B166,Retiros!P:P)</f>
        <v>2981987.6157704596</v>
      </c>
      <c r="E166" s="87">
        <f>SUMIF(Obligación!B:B,$B166,Obligación!P:P)</f>
        <v>252062.88490345445</v>
      </c>
      <c r="F166" s="87">
        <f>SUMIF('Inyección reconocida'!B:B,$B166,'Inyección reconocida'!P:P)</f>
        <v>25447.637942999983</v>
      </c>
      <c r="G166" s="87">
        <f t="shared" si="15"/>
        <v>-226615.24696045447</v>
      </c>
      <c r="H166" s="16">
        <v>28909.738857999993</v>
      </c>
      <c r="I166" s="16">
        <v>0</v>
      </c>
      <c r="J166" s="87">
        <f t="shared" si="16"/>
        <v>-197705.50810245448</v>
      </c>
      <c r="K166" s="87">
        <f t="shared" si="17"/>
        <v>0</v>
      </c>
      <c r="L166" s="16">
        <f>+SUMIF(Traspasos!$C$8:$C$82,B166,Traspasos!$D$8:$D$82)-SUMIF(Traspasos!$B$8:$B$82,B166,Traspasos!$D$8:$D$82)</f>
        <v>0</v>
      </c>
      <c r="M166" s="99">
        <f t="shared" si="18"/>
        <v>197705.50810245448</v>
      </c>
      <c r="N166" s="99"/>
      <c r="O166" s="99">
        <f t="shared" si="19"/>
        <v>-197706</v>
      </c>
      <c r="P166" s="99">
        <f t="shared" si="20"/>
        <v>79082.400000000009</v>
      </c>
      <c r="Q166" s="99">
        <f t="shared" si="21"/>
        <v>0</v>
      </c>
      <c r="R166" s="100"/>
    </row>
    <row r="167" spans="1:18" x14ac:dyDescent="0.2">
      <c r="A167" s="17"/>
      <c r="B167" s="2" t="s">
        <v>303</v>
      </c>
      <c r="C167" s="2" t="str">
        <f>IFERROR(VLOOKUP(B167,'Inyección reconocida'!$B$9:$C$555,2,0),VLOOKUP(B167,Retiros!$B$9:$C$599,2,0))</f>
        <v>SEN</v>
      </c>
      <c r="D167" s="87">
        <f>SUMIF(Retiros!B:B,$B167,Retiros!P:P)</f>
        <v>0</v>
      </c>
      <c r="E167" s="87">
        <f>SUMIF(Obligación!B:B,$B167,Obligación!P:P)</f>
        <v>0</v>
      </c>
      <c r="F167" s="87">
        <f>SUMIF('Inyección reconocida'!B:B,$B167,'Inyección reconocida'!P:P)</f>
        <v>421.00599099999999</v>
      </c>
      <c r="G167" s="87">
        <f t="shared" si="15"/>
        <v>421.00599099999999</v>
      </c>
      <c r="H167" s="16">
        <v>512.53970500000025</v>
      </c>
      <c r="I167" s="16">
        <v>0</v>
      </c>
      <c r="J167" s="87">
        <f t="shared" si="16"/>
        <v>933.54569600000025</v>
      </c>
      <c r="K167" s="87">
        <f t="shared" si="17"/>
        <v>933.54569600000025</v>
      </c>
      <c r="L167" s="16">
        <f>+SUMIF(Traspasos!$C$8:$C$82,B167,Traspasos!$D$8:$D$82)-SUMIF(Traspasos!$B$8:$B$82,B167,Traspasos!$D$8:$D$82)</f>
        <v>0</v>
      </c>
      <c r="M167" s="99">
        <f t="shared" si="18"/>
        <v>0</v>
      </c>
      <c r="N167" s="99"/>
      <c r="O167" s="99">
        <f t="shared" si="19"/>
        <v>934</v>
      </c>
      <c r="P167" s="99">
        <f t="shared" si="20"/>
        <v>0</v>
      </c>
      <c r="Q167" s="99">
        <f t="shared" si="21"/>
        <v>421.00599099999999</v>
      </c>
      <c r="R167" s="100"/>
    </row>
    <row r="168" spans="1:18" x14ac:dyDescent="0.2">
      <c r="A168" s="17"/>
      <c r="B168" s="2" t="s">
        <v>742</v>
      </c>
      <c r="C168" s="2" t="str">
        <f>IFERROR(VLOOKUP(B168,'Inyección reconocida'!$B$9:$C$555,2,0),VLOOKUP(B168,Retiros!$B$9:$C$599,2,0))</f>
        <v>SEN</v>
      </c>
      <c r="D168" s="87">
        <f>SUMIF(Retiros!B:B,$B168,Retiros!P:P)</f>
        <v>15019.624173</v>
      </c>
      <c r="E168" s="87">
        <f>SUMIF(Obligación!B:B,$B168,Obligación!P:P)</f>
        <v>1652.1586590299999</v>
      </c>
      <c r="F168" s="87">
        <f>SUMIF('Inyección reconocida'!B:B,$B168,'Inyección reconocida'!P:P)</f>
        <v>364206.37197500002</v>
      </c>
      <c r="G168" s="87">
        <f t="shared" si="15"/>
        <v>362554.21331597003</v>
      </c>
      <c r="H168" s="16">
        <v>357069</v>
      </c>
      <c r="I168" s="16">
        <v>0</v>
      </c>
      <c r="J168" s="87">
        <f t="shared" si="16"/>
        <v>719623.21331597003</v>
      </c>
      <c r="K168" s="87">
        <f t="shared" si="17"/>
        <v>719623.21331597003</v>
      </c>
      <c r="L168" s="16">
        <f>+SUMIF(Traspasos!$C$8:$C$82,B168,Traspasos!$D$8:$D$82)-SUMIF(Traspasos!$B$8:$B$82,B168,Traspasos!$D$8:$D$82)</f>
        <v>0</v>
      </c>
      <c r="M168" s="99">
        <f t="shared" si="18"/>
        <v>0</v>
      </c>
      <c r="N168" s="99"/>
      <c r="O168" s="99">
        <f t="shared" si="19"/>
        <v>719623</v>
      </c>
      <c r="P168" s="99">
        <f t="shared" si="20"/>
        <v>0</v>
      </c>
      <c r="Q168" s="99">
        <f t="shared" si="21"/>
        <v>364206.37197500002</v>
      </c>
      <c r="R168" s="100"/>
    </row>
    <row r="169" spans="1:18" x14ac:dyDescent="0.2">
      <c r="A169" s="17"/>
      <c r="B169" s="2" t="s">
        <v>117</v>
      </c>
      <c r="C169" s="2" t="str">
        <f>IFERROR(VLOOKUP(B169,'Inyección reconocida'!$B$9:$C$555,2,0),VLOOKUP(B169,Retiros!$B$9:$C$599,2,0))</f>
        <v>SEN</v>
      </c>
      <c r="D169" s="87">
        <f>SUMIF(Retiros!B:B,$B169,Retiros!P:P)</f>
        <v>0</v>
      </c>
      <c r="E169" s="87">
        <f>SUMIF(Obligación!B:B,$B169,Obligación!P:P)</f>
        <v>0</v>
      </c>
      <c r="F169" s="87">
        <f>SUMIF('Inyección reconocida'!B:B,$B169,'Inyección reconocida'!P:P)</f>
        <v>0</v>
      </c>
      <c r="G169" s="87">
        <f t="shared" si="15"/>
        <v>0</v>
      </c>
      <c r="H169" s="16">
        <v>0</v>
      </c>
      <c r="I169" s="16">
        <v>0</v>
      </c>
      <c r="J169" s="87">
        <f t="shared" si="16"/>
        <v>0</v>
      </c>
      <c r="K169" s="87">
        <f t="shared" si="17"/>
        <v>0</v>
      </c>
      <c r="L169" s="16">
        <f>+SUMIF(Traspasos!$C$8:$C$82,B169,Traspasos!$D$8:$D$82)-SUMIF(Traspasos!$B$8:$B$82,B169,Traspasos!$D$8:$D$82)</f>
        <v>0</v>
      </c>
      <c r="M169" s="99">
        <f t="shared" si="18"/>
        <v>0</v>
      </c>
      <c r="N169" s="99"/>
      <c r="O169" s="99">
        <f t="shared" si="19"/>
        <v>0</v>
      </c>
      <c r="P169" s="99">
        <f t="shared" si="20"/>
        <v>0</v>
      </c>
      <c r="Q169" s="99">
        <f t="shared" si="21"/>
        <v>0</v>
      </c>
      <c r="R169" s="100"/>
    </row>
    <row r="170" spans="1:18" x14ac:dyDescent="0.2">
      <c r="A170" s="17"/>
      <c r="B170" s="2" t="s">
        <v>171</v>
      </c>
      <c r="C170" s="2" t="str">
        <f>IFERROR(VLOOKUP(B170,'Inyección reconocida'!$B$9:$C$555,2,0),VLOOKUP(B170,Retiros!$B$9:$C$599,2,0))</f>
        <v>SEN</v>
      </c>
      <c r="D170" s="87">
        <f>SUMIF(Retiros!B:B,$B170,Retiros!P:P)</f>
        <v>0</v>
      </c>
      <c r="E170" s="87">
        <f>SUMIF(Obligación!B:B,$B170,Obligación!P:P)</f>
        <v>0</v>
      </c>
      <c r="F170" s="87">
        <f>SUMIF('Inyección reconocida'!B:B,$B170,'Inyección reconocida'!P:P)</f>
        <v>83246.129985999985</v>
      </c>
      <c r="G170" s="87">
        <f t="shared" si="15"/>
        <v>83246.129985999985</v>
      </c>
      <c r="H170" s="16">
        <v>94171</v>
      </c>
      <c r="I170" s="16">
        <v>0</v>
      </c>
      <c r="J170" s="87">
        <f t="shared" si="16"/>
        <v>177417.12998599999</v>
      </c>
      <c r="K170" s="87">
        <f t="shared" si="17"/>
        <v>177417.12998599999</v>
      </c>
      <c r="L170" s="16">
        <f>+SUMIF(Traspasos!$C$8:$C$82,B170,Traspasos!$D$8:$D$82)-SUMIF(Traspasos!$B$8:$B$82,B170,Traspasos!$D$8:$D$82)</f>
        <v>0</v>
      </c>
      <c r="M170" s="99">
        <f t="shared" si="18"/>
        <v>0</v>
      </c>
      <c r="N170" s="99"/>
      <c r="O170" s="99">
        <f t="shared" si="19"/>
        <v>177417</v>
      </c>
      <c r="P170" s="99">
        <f t="shared" si="20"/>
        <v>0</v>
      </c>
      <c r="Q170" s="99">
        <f t="shared" si="21"/>
        <v>83246.129985999985</v>
      </c>
      <c r="R170" s="100"/>
    </row>
    <row r="171" spans="1:18" x14ac:dyDescent="0.2">
      <c r="A171" s="17"/>
      <c r="B171" s="2" t="s">
        <v>114</v>
      </c>
      <c r="C171" s="2" t="str">
        <f>IFERROR(VLOOKUP(B171,'Inyección reconocida'!$B$9:$C$555,2,0),VLOOKUP(B171,Retiros!$B$9:$C$599,2,0))</f>
        <v>SEN</v>
      </c>
      <c r="D171" s="87">
        <f>SUMIF(Retiros!B:B,$B171,Retiros!P:P)</f>
        <v>0</v>
      </c>
      <c r="E171" s="87">
        <f>SUMIF(Obligación!B:B,$B171,Obligación!P:P)</f>
        <v>0</v>
      </c>
      <c r="F171" s="87">
        <f>SUMIF('Inyección reconocida'!B:B,$B171,'Inyección reconocida'!P:P)</f>
        <v>55130.185346999991</v>
      </c>
      <c r="G171" s="87">
        <f t="shared" si="15"/>
        <v>55130.185346999991</v>
      </c>
      <c r="H171" s="16">
        <v>56452.929543000006</v>
      </c>
      <c r="I171" s="16">
        <v>0</v>
      </c>
      <c r="J171" s="87">
        <f t="shared" si="16"/>
        <v>111583.11489</v>
      </c>
      <c r="K171" s="87">
        <f t="shared" si="17"/>
        <v>111583.11489</v>
      </c>
      <c r="L171" s="16">
        <f>+SUMIF(Traspasos!$C$8:$C$82,B171,Traspasos!$D$8:$D$82)-SUMIF(Traspasos!$B$8:$B$82,B171,Traspasos!$D$8:$D$82)</f>
        <v>0</v>
      </c>
      <c r="M171" s="99">
        <f t="shared" si="18"/>
        <v>0</v>
      </c>
      <c r="N171" s="99"/>
      <c r="O171" s="99">
        <f t="shared" si="19"/>
        <v>111583</v>
      </c>
      <c r="P171" s="99">
        <f t="shared" si="20"/>
        <v>0</v>
      </c>
      <c r="Q171" s="99">
        <f t="shared" si="21"/>
        <v>55130.185346999991</v>
      </c>
      <c r="R171" s="106"/>
    </row>
    <row r="172" spans="1:18" x14ac:dyDescent="0.2">
      <c r="A172" s="17"/>
      <c r="B172" s="2" t="s">
        <v>104</v>
      </c>
      <c r="C172" s="2" t="str">
        <f>IFERROR(VLOOKUP(B172,'Inyección reconocida'!$B$9:$C$555,2,0),VLOOKUP(B172,Retiros!$B$9:$C$599,2,0))</f>
        <v>SEN</v>
      </c>
      <c r="D172" s="87">
        <f>SUMIF(Retiros!B:B,$B172,Retiros!P:P)</f>
        <v>0</v>
      </c>
      <c r="E172" s="87">
        <f>SUMIF(Obligación!B:B,$B172,Obligación!P:P)</f>
        <v>0</v>
      </c>
      <c r="F172" s="87">
        <f>SUMIF('Inyección reconocida'!B:B,$B172,'Inyección reconocida'!P:P)</f>
        <v>9620.1602020000028</v>
      </c>
      <c r="G172" s="87">
        <f t="shared" si="15"/>
        <v>9620.1602020000028</v>
      </c>
      <c r="H172" s="16">
        <v>11420.583158824256</v>
      </c>
      <c r="I172" s="16">
        <v>0</v>
      </c>
      <c r="J172" s="87">
        <f t="shared" si="16"/>
        <v>21040.743360824257</v>
      </c>
      <c r="K172" s="87">
        <f t="shared" si="17"/>
        <v>21040.743360824257</v>
      </c>
      <c r="L172" s="16">
        <f>+SUMIF(Traspasos!$C$8:$C$82,B172,Traspasos!$D$8:$D$82)-SUMIF(Traspasos!$B$8:$B$82,B172,Traspasos!$D$8:$D$82)</f>
        <v>0</v>
      </c>
      <c r="M172" s="99">
        <f t="shared" si="18"/>
        <v>0</v>
      </c>
      <c r="N172" s="99"/>
      <c r="O172" s="99">
        <f t="shared" si="19"/>
        <v>21041</v>
      </c>
      <c r="P172" s="99">
        <f t="shared" si="20"/>
        <v>0</v>
      </c>
      <c r="Q172" s="99">
        <f t="shared" si="21"/>
        <v>9620.1602020000028</v>
      </c>
      <c r="R172" s="100"/>
    </row>
    <row r="173" spans="1:18" x14ac:dyDescent="0.2">
      <c r="A173" s="17"/>
      <c r="B173" s="2" t="s">
        <v>135</v>
      </c>
      <c r="C173" s="2" t="str">
        <f>IFERROR(VLOOKUP(B173,'Inyección reconocida'!$B$9:$C$555,2,0),VLOOKUP(B173,Retiros!$B$9:$C$599,2,0))</f>
        <v>SEN</v>
      </c>
      <c r="D173" s="87">
        <f>SUMIF(Retiros!B:B,$B173,Retiros!P:P)</f>
        <v>0</v>
      </c>
      <c r="E173" s="87">
        <f>SUMIF(Obligación!B:B,$B173,Obligación!P:P)</f>
        <v>0</v>
      </c>
      <c r="F173" s="87">
        <f>SUMIF('Inyección reconocida'!B:B,$B173,'Inyección reconocida'!P:P)</f>
        <v>0</v>
      </c>
      <c r="G173" s="87">
        <f t="shared" si="15"/>
        <v>0</v>
      </c>
      <c r="H173" s="16">
        <v>0</v>
      </c>
      <c r="I173" s="16">
        <v>0</v>
      </c>
      <c r="J173" s="87">
        <f t="shared" si="16"/>
        <v>0</v>
      </c>
      <c r="K173" s="87">
        <f t="shared" si="17"/>
        <v>0</v>
      </c>
      <c r="L173" s="16">
        <f>+SUMIF(Traspasos!$C$8:$C$82,B173,Traspasos!$D$8:$D$82)-SUMIF(Traspasos!$B$8:$B$82,B173,Traspasos!$D$8:$D$82)</f>
        <v>0</v>
      </c>
      <c r="M173" s="99">
        <f t="shared" si="18"/>
        <v>0</v>
      </c>
      <c r="N173" s="99"/>
      <c r="O173" s="99">
        <f t="shared" si="19"/>
        <v>0</v>
      </c>
      <c r="P173" s="99">
        <f t="shared" si="20"/>
        <v>0</v>
      </c>
      <c r="Q173" s="99">
        <f t="shared" si="21"/>
        <v>0</v>
      </c>
      <c r="R173" s="100"/>
    </row>
    <row r="174" spans="1:18" x14ac:dyDescent="0.2">
      <c r="A174" s="17"/>
      <c r="B174" s="2" t="s">
        <v>56</v>
      </c>
      <c r="C174" s="2" t="str">
        <f>IFERROR(VLOOKUP(B174,'Inyección reconocida'!$B$9:$C$555,2,0),VLOOKUP(B174,Retiros!$B$9:$C$599,2,0))</f>
        <v>SEN</v>
      </c>
      <c r="D174" s="87">
        <f>SUMIF(Retiros!B:B,$B174,Retiros!P:P)</f>
        <v>127499.36079000001</v>
      </c>
      <c r="E174" s="87">
        <f>SUMIF(Obligación!B:B,$B174,Obligación!P:P)</f>
        <v>14024.929686900001</v>
      </c>
      <c r="F174" s="87">
        <f>SUMIF('Inyección reconocida'!B:B,$B174,'Inyección reconocida'!P:P)</f>
        <v>173611.663367</v>
      </c>
      <c r="G174" s="87">
        <f t="shared" si="15"/>
        <v>159586.73368010001</v>
      </c>
      <c r="H174" s="16">
        <v>131</v>
      </c>
      <c r="I174" s="16">
        <v>0</v>
      </c>
      <c r="J174" s="87">
        <f t="shared" si="16"/>
        <v>159717.73368010001</v>
      </c>
      <c r="K174" s="87">
        <f t="shared" si="17"/>
        <v>159717.73368010001</v>
      </c>
      <c r="L174" s="16">
        <f>+SUMIF(Traspasos!$C$8:$C$82,B174,Traspasos!$D$8:$D$82)-SUMIF(Traspasos!$B$8:$B$82,B174,Traspasos!$D$8:$D$82)</f>
        <v>0</v>
      </c>
      <c r="M174" s="99">
        <f t="shared" si="18"/>
        <v>0</v>
      </c>
      <c r="N174" s="99"/>
      <c r="O174" s="99">
        <f t="shared" si="19"/>
        <v>159718</v>
      </c>
      <c r="P174" s="99">
        <f t="shared" si="20"/>
        <v>0</v>
      </c>
      <c r="Q174" s="99">
        <f t="shared" si="21"/>
        <v>159718</v>
      </c>
      <c r="R174" s="100"/>
    </row>
    <row r="175" spans="1:18" x14ac:dyDescent="0.2">
      <c r="A175" s="17"/>
      <c r="B175" s="2" t="s">
        <v>89</v>
      </c>
      <c r="C175" s="2" t="str">
        <f>IFERROR(VLOOKUP(B175,'Inyección reconocida'!$B$9:$C$555,2,0),VLOOKUP(B175,Retiros!$B$9:$C$599,2,0))</f>
        <v>SEN</v>
      </c>
      <c r="D175" s="87">
        <f>SUMIF(Retiros!B:B,$B175,Retiros!P:P)</f>
        <v>0</v>
      </c>
      <c r="E175" s="87">
        <f>SUMIF(Obligación!B:B,$B175,Obligación!P:P)</f>
        <v>0</v>
      </c>
      <c r="F175" s="87">
        <f>SUMIF('Inyección reconocida'!B:B,$B175,'Inyección reconocida'!P:P)</f>
        <v>2347.5011329999998</v>
      </c>
      <c r="G175" s="87">
        <f t="shared" si="15"/>
        <v>2347.5011329999998</v>
      </c>
      <c r="H175" s="16">
        <v>2832.2974919999997</v>
      </c>
      <c r="I175" s="16">
        <v>0</v>
      </c>
      <c r="J175" s="87">
        <f t="shared" si="16"/>
        <v>5179.7986249999994</v>
      </c>
      <c r="K175" s="87">
        <f t="shared" si="17"/>
        <v>5179.7986249999994</v>
      </c>
      <c r="L175" s="16">
        <f>+SUMIF(Traspasos!$C$8:$C$82,B175,Traspasos!$D$8:$D$82)-SUMIF(Traspasos!$B$8:$B$82,B175,Traspasos!$D$8:$D$82)</f>
        <v>0</v>
      </c>
      <c r="M175" s="99">
        <f t="shared" si="18"/>
        <v>0</v>
      </c>
      <c r="N175" s="99"/>
      <c r="O175" s="99">
        <f t="shared" si="19"/>
        <v>5180</v>
      </c>
      <c r="P175" s="99">
        <f t="shared" si="20"/>
        <v>0</v>
      </c>
      <c r="Q175" s="99">
        <f t="shared" si="21"/>
        <v>2347.5011329999998</v>
      </c>
      <c r="R175" s="100"/>
    </row>
    <row r="176" spans="1:18" x14ac:dyDescent="0.2">
      <c r="A176" s="17"/>
      <c r="B176" s="2" t="s">
        <v>692</v>
      </c>
      <c r="C176" s="2" t="str">
        <f>IFERROR(VLOOKUP(B176,'Inyección reconocida'!$B$9:$C$555,2,0),VLOOKUP(B176,Retiros!$B$9:$C$599,2,0))</f>
        <v>SEN</v>
      </c>
      <c r="D176" s="87">
        <f>SUMIF(Retiros!B:B,$B176,Retiros!P:P)</f>
        <v>0</v>
      </c>
      <c r="E176" s="87">
        <f>SUMIF(Obligación!B:B,$B176,Obligación!P:P)</f>
        <v>0</v>
      </c>
      <c r="F176" s="87">
        <f>SUMIF('Inyección reconocida'!B:B,$B176,'Inyección reconocida'!P:P)</f>
        <v>5457.9819720000014</v>
      </c>
      <c r="G176" s="87">
        <f t="shared" si="15"/>
        <v>5457.9819720000014</v>
      </c>
      <c r="H176" s="16">
        <v>4197.2868150000013</v>
      </c>
      <c r="I176" s="16">
        <v>0</v>
      </c>
      <c r="J176" s="87">
        <f t="shared" si="16"/>
        <v>9655.2687870000027</v>
      </c>
      <c r="K176" s="87">
        <f t="shared" si="17"/>
        <v>9655.2687870000027</v>
      </c>
      <c r="L176" s="16">
        <f>+SUMIF(Traspasos!$C$8:$C$82,B176,Traspasos!$D$8:$D$82)-SUMIF(Traspasos!$B$8:$B$82,B176,Traspasos!$D$8:$D$82)</f>
        <v>0</v>
      </c>
      <c r="M176" s="99">
        <f t="shared" si="18"/>
        <v>0</v>
      </c>
      <c r="N176" s="99"/>
      <c r="O176" s="99">
        <f t="shared" si="19"/>
        <v>9655</v>
      </c>
      <c r="P176" s="99">
        <f t="shared" si="20"/>
        <v>0</v>
      </c>
      <c r="Q176" s="99">
        <f t="shared" si="21"/>
        <v>5457.9819720000014</v>
      </c>
      <c r="R176" s="100"/>
    </row>
    <row r="177" spans="1:18" x14ac:dyDescent="0.2">
      <c r="A177" s="17"/>
      <c r="B177" s="2" t="s">
        <v>105</v>
      </c>
      <c r="C177" s="2" t="str">
        <f>IFERROR(VLOOKUP(B177,'Inyección reconocida'!$B$9:$C$555,2,0),VLOOKUP(B177,Retiros!$B$9:$C$599,2,0))</f>
        <v>SEN</v>
      </c>
      <c r="D177" s="87">
        <f>SUMIF(Retiros!B:B,$B177,Retiros!P:P)</f>
        <v>0</v>
      </c>
      <c r="E177" s="87">
        <f>SUMIF(Obligación!B:B,$B177,Obligación!P:P)</f>
        <v>0</v>
      </c>
      <c r="F177" s="87">
        <f>SUMIF('Inyección reconocida'!B:B,$B177,'Inyección reconocida'!P:P)</f>
        <v>31089.469586000003</v>
      </c>
      <c r="G177" s="87">
        <f t="shared" si="15"/>
        <v>31089.469586000003</v>
      </c>
      <c r="H177" s="16">
        <v>31155</v>
      </c>
      <c r="I177" s="16">
        <v>0</v>
      </c>
      <c r="J177" s="87">
        <f t="shared" si="16"/>
        <v>62244.469586000007</v>
      </c>
      <c r="K177" s="87">
        <f t="shared" si="17"/>
        <v>62244.469586000007</v>
      </c>
      <c r="L177" s="16">
        <f>+SUMIF(Traspasos!$C$8:$C$82,B177,Traspasos!$D$8:$D$82)-SUMIF(Traspasos!$B$8:$B$82,B177,Traspasos!$D$8:$D$82)</f>
        <v>0</v>
      </c>
      <c r="M177" s="99">
        <f t="shared" si="18"/>
        <v>0</v>
      </c>
      <c r="N177" s="99"/>
      <c r="O177" s="99">
        <f t="shared" si="19"/>
        <v>62244</v>
      </c>
      <c r="P177" s="99">
        <f t="shared" si="20"/>
        <v>0</v>
      </c>
      <c r="Q177" s="99">
        <f t="shared" si="21"/>
        <v>31089.469586000003</v>
      </c>
      <c r="R177" s="100"/>
    </row>
    <row r="178" spans="1:18" x14ac:dyDescent="0.2">
      <c r="A178" s="17"/>
      <c r="B178" s="2" t="s">
        <v>811</v>
      </c>
      <c r="C178" s="2" t="str">
        <f>IFERROR(VLOOKUP(B178,'Inyección reconocida'!$B$9:$C$555,2,0),VLOOKUP(B178,Retiros!$B$9:$C$599,2,0))</f>
        <v>SEN</v>
      </c>
      <c r="D178" s="87">
        <f>SUMIF(Retiros!B:B,$B178,Retiros!P:P)</f>
        <v>0</v>
      </c>
      <c r="E178" s="87">
        <f>SUMIF(Obligación!B:B,$B178,Obligación!P:P)</f>
        <v>0</v>
      </c>
      <c r="F178" s="87">
        <f>SUMIF('Inyección reconocida'!B:B,$B178,'Inyección reconocida'!P:P)</f>
        <v>31229.938921000004</v>
      </c>
      <c r="G178" s="87">
        <f t="shared" si="15"/>
        <v>31229.938921000004</v>
      </c>
      <c r="H178" s="16">
        <v>0</v>
      </c>
      <c r="I178" s="16">
        <v>0</v>
      </c>
      <c r="J178" s="87">
        <f t="shared" si="16"/>
        <v>31229.938921000004</v>
      </c>
      <c r="K178" s="87">
        <f t="shared" si="17"/>
        <v>31229.938921000004</v>
      </c>
      <c r="L178" s="16">
        <f>+SUMIF(Traspasos!$C$8:$C$82,B178,Traspasos!$D$8:$D$82)-SUMIF(Traspasos!$B$8:$B$82,B178,Traspasos!$D$8:$D$82)</f>
        <v>0</v>
      </c>
      <c r="M178" s="99">
        <f t="shared" si="18"/>
        <v>0</v>
      </c>
      <c r="N178" s="99"/>
      <c r="O178" s="99">
        <f t="shared" si="19"/>
        <v>31230</v>
      </c>
      <c r="P178" s="99">
        <f t="shared" si="20"/>
        <v>0</v>
      </c>
      <c r="Q178" s="99">
        <f t="shared" si="21"/>
        <v>31229.938921000004</v>
      </c>
      <c r="R178" s="100"/>
    </row>
    <row r="179" spans="1:18" x14ac:dyDescent="0.2">
      <c r="A179" s="17"/>
      <c r="B179" s="2" t="s">
        <v>20</v>
      </c>
      <c r="C179" s="2" t="str">
        <f>IFERROR(VLOOKUP(B179,'Inyección reconocida'!$B$9:$C$555,2,0),VLOOKUP(B179,Retiros!$B$9:$C$599,2,0))</f>
        <v>SEN</v>
      </c>
      <c r="D179" s="87">
        <f>SUMIF(Retiros!B:B,$B179,Retiros!P:P)</f>
        <v>0</v>
      </c>
      <c r="E179" s="87">
        <f>SUMIF(Obligación!B:B,$B179,Obligación!P:P)</f>
        <v>0</v>
      </c>
      <c r="F179" s="87">
        <f>SUMIF('Inyección reconocida'!B:B,$B179,'Inyección reconocida'!P:P)</f>
        <v>11933.479694999998</v>
      </c>
      <c r="G179" s="87">
        <f t="shared" si="15"/>
        <v>11933.479694999998</v>
      </c>
      <c r="H179" s="16">
        <v>13599.225620999998</v>
      </c>
      <c r="I179" s="16">
        <v>0</v>
      </c>
      <c r="J179" s="87">
        <f t="shared" si="16"/>
        <v>25532.705315999996</v>
      </c>
      <c r="K179" s="87">
        <f t="shared" si="17"/>
        <v>25532.705315999996</v>
      </c>
      <c r="L179" s="16">
        <f>+SUMIF(Traspasos!$C$8:$C$82,B179,Traspasos!$D$8:$D$82)-SUMIF(Traspasos!$B$8:$B$82,B179,Traspasos!$D$8:$D$82)</f>
        <v>0</v>
      </c>
      <c r="M179" s="99">
        <f t="shared" si="18"/>
        <v>0</v>
      </c>
      <c r="N179" s="99"/>
      <c r="O179" s="99">
        <f t="shared" si="19"/>
        <v>25533</v>
      </c>
      <c r="P179" s="99">
        <f t="shared" si="20"/>
        <v>0</v>
      </c>
      <c r="Q179" s="99">
        <f t="shared" si="21"/>
        <v>11933.479694999998</v>
      </c>
      <c r="R179" s="100"/>
    </row>
    <row r="180" spans="1:18" x14ac:dyDescent="0.2">
      <c r="A180" s="17"/>
      <c r="B180" s="2" t="s">
        <v>678</v>
      </c>
      <c r="C180" s="2" t="str">
        <f>IFERROR(VLOOKUP(B180,'Inyección reconocida'!$B$9:$C$555,2,0),VLOOKUP(B180,Retiros!$B$9:$C$599,2,0))</f>
        <v>SEN</v>
      </c>
      <c r="D180" s="87">
        <f>SUMIF(Retiros!B:B,$B180,Retiros!P:P)</f>
        <v>0</v>
      </c>
      <c r="E180" s="87">
        <f>SUMIF(Obligación!B:B,$B180,Obligación!P:P)</f>
        <v>0</v>
      </c>
      <c r="F180" s="87">
        <f>SUMIF('Inyección reconocida'!B:B,$B180,'Inyección reconocida'!P:P)</f>
        <v>4364.0336249999991</v>
      </c>
      <c r="G180" s="87">
        <f t="shared" si="15"/>
        <v>4364.0336249999991</v>
      </c>
      <c r="H180" s="16">
        <v>6737.6706319999994</v>
      </c>
      <c r="I180" s="16">
        <v>0</v>
      </c>
      <c r="J180" s="87">
        <f t="shared" si="16"/>
        <v>11101.704256999998</v>
      </c>
      <c r="K180" s="87">
        <f t="shared" si="17"/>
        <v>11101.704256999998</v>
      </c>
      <c r="L180" s="16">
        <f>+SUMIF(Traspasos!$C$8:$C$82,B180,Traspasos!$D$8:$D$82)-SUMIF(Traspasos!$B$8:$B$82,B180,Traspasos!$D$8:$D$82)</f>
        <v>0</v>
      </c>
      <c r="M180" s="99">
        <f t="shared" si="18"/>
        <v>0</v>
      </c>
      <c r="N180" s="99"/>
      <c r="O180" s="99">
        <f t="shared" si="19"/>
        <v>11102</v>
      </c>
      <c r="P180" s="99">
        <f t="shared" si="20"/>
        <v>0</v>
      </c>
      <c r="Q180" s="99">
        <f t="shared" si="21"/>
        <v>4364.0336249999991</v>
      </c>
      <c r="R180" s="100"/>
    </row>
    <row r="181" spans="1:18" x14ac:dyDescent="0.2">
      <c r="A181" s="17"/>
      <c r="B181" s="2" t="s">
        <v>629</v>
      </c>
      <c r="C181" s="2" t="str">
        <f>IFERROR(VLOOKUP(B181,'Inyección reconocida'!$B$9:$C$555,2,0),VLOOKUP(B181,Retiros!$B$9:$C$599,2,0))</f>
        <v>SEN</v>
      </c>
      <c r="D181" s="87">
        <f>SUMIF(Retiros!B:B,$B181,Retiros!P:P)</f>
        <v>0</v>
      </c>
      <c r="E181" s="87">
        <f>SUMIF(Obligación!B:B,$B181,Obligación!P:P)</f>
        <v>0</v>
      </c>
      <c r="F181" s="87">
        <f>SUMIF('Inyección reconocida'!B:B,$B181,'Inyección reconocida'!P:P)</f>
        <v>4707.6084330000003</v>
      </c>
      <c r="G181" s="87">
        <f t="shared" si="15"/>
        <v>4707.6084330000003</v>
      </c>
      <c r="H181" s="16">
        <v>4819.5537759999988</v>
      </c>
      <c r="I181" s="16">
        <v>0</v>
      </c>
      <c r="J181" s="87">
        <f t="shared" si="16"/>
        <v>9527.1622089999983</v>
      </c>
      <c r="K181" s="87">
        <f t="shared" si="17"/>
        <v>9527.1622089999983</v>
      </c>
      <c r="L181" s="16">
        <f>+SUMIF(Traspasos!$C$8:$C$82,B181,Traspasos!$D$8:$D$82)-SUMIF(Traspasos!$B$8:$B$82,B181,Traspasos!$D$8:$D$82)</f>
        <v>0</v>
      </c>
      <c r="M181" s="99">
        <f t="shared" si="18"/>
        <v>0</v>
      </c>
      <c r="N181" s="99"/>
      <c r="O181" s="99">
        <f t="shared" si="19"/>
        <v>9527</v>
      </c>
      <c r="P181" s="99">
        <f t="shared" si="20"/>
        <v>0</v>
      </c>
      <c r="Q181" s="99">
        <f t="shared" si="21"/>
        <v>4707.6084330000003</v>
      </c>
      <c r="R181" s="100"/>
    </row>
    <row r="182" spans="1:18" x14ac:dyDescent="0.2">
      <c r="A182" s="17"/>
      <c r="B182" s="2" t="s">
        <v>64</v>
      </c>
      <c r="C182" s="2" t="str">
        <f>IFERROR(VLOOKUP(B182,'Inyección reconocida'!$B$9:$C$555,2,0),VLOOKUP(B182,Retiros!$B$9:$C$599,2,0))</f>
        <v>SEN</v>
      </c>
      <c r="D182" s="87">
        <f>SUMIF(Retiros!B:B,$B182,Retiros!P:P)</f>
        <v>1293374.1956691716</v>
      </c>
      <c r="E182" s="87">
        <f>SUMIF(Obligación!B:B,$B182,Obligación!P:P)</f>
        <v>97003.064675187852</v>
      </c>
      <c r="F182" s="87">
        <f>SUMIF('Inyección reconocida'!B:B,$B182,'Inyección reconocida'!P:P)</f>
        <v>0</v>
      </c>
      <c r="G182" s="87">
        <f t="shared" si="15"/>
        <v>-97003.064675187852</v>
      </c>
      <c r="H182" s="16">
        <v>0</v>
      </c>
      <c r="I182" s="16">
        <v>0</v>
      </c>
      <c r="J182" s="87">
        <f t="shared" si="16"/>
        <v>-97003.064675187852</v>
      </c>
      <c r="K182" s="87">
        <f t="shared" si="17"/>
        <v>0</v>
      </c>
      <c r="L182" s="16">
        <f>+SUMIF(Traspasos!$C$8:$C$82,B182,Traspasos!$D$8:$D$82)-SUMIF(Traspasos!$B$8:$B$82,B182,Traspasos!$D$8:$D$82)</f>
        <v>0</v>
      </c>
      <c r="M182" s="99">
        <f t="shared" si="18"/>
        <v>97003.064675187852</v>
      </c>
      <c r="N182" s="99"/>
      <c r="O182" s="99">
        <f t="shared" si="19"/>
        <v>-97003</v>
      </c>
      <c r="P182" s="99">
        <f t="shared" si="20"/>
        <v>38801.200000000004</v>
      </c>
      <c r="Q182" s="99">
        <f t="shared" si="21"/>
        <v>0</v>
      </c>
      <c r="R182" s="100"/>
    </row>
    <row r="183" spans="1:18" x14ac:dyDescent="0.2">
      <c r="A183" s="17"/>
      <c r="B183" s="2" t="s">
        <v>568</v>
      </c>
      <c r="C183" s="2" t="str">
        <f>IFERROR(VLOOKUP(B183,'Inyección reconocida'!$B$9:$C$555,2,0),VLOOKUP(B183,Retiros!$B$9:$C$599,2,0))</f>
        <v>SEN</v>
      </c>
      <c r="D183" s="87">
        <f>SUMIF(Retiros!B:B,$B183,Retiros!P:P)</f>
        <v>18655.315847000002</v>
      </c>
      <c r="E183" s="87">
        <f>SUMIF(Obligación!B:B,$B183,Obligación!P:P)</f>
        <v>2052.0847431700004</v>
      </c>
      <c r="F183" s="87">
        <f>SUMIF('Inyección reconocida'!B:B,$B183,'Inyección reconocida'!P:P)</f>
        <v>18685.03656</v>
      </c>
      <c r="G183" s="87">
        <f t="shared" si="15"/>
        <v>16632.951816829998</v>
      </c>
      <c r="H183" s="16">
        <v>17908.983244999999</v>
      </c>
      <c r="I183" s="16">
        <v>0</v>
      </c>
      <c r="J183" s="87">
        <f t="shared" si="16"/>
        <v>34541.935061830001</v>
      </c>
      <c r="K183" s="87">
        <f t="shared" si="17"/>
        <v>34541.935061830001</v>
      </c>
      <c r="L183" s="16">
        <f>+SUMIF(Traspasos!$C$8:$C$82,B183,Traspasos!$D$8:$D$82)-SUMIF(Traspasos!$B$8:$B$82,B183,Traspasos!$D$8:$D$82)</f>
        <v>0</v>
      </c>
      <c r="M183" s="99">
        <f t="shared" si="18"/>
        <v>0</v>
      </c>
      <c r="N183" s="99"/>
      <c r="O183" s="99">
        <f t="shared" si="19"/>
        <v>34542</v>
      </c>
      <c r="P183" s="99">
        <f t="shared" si="20"/>
        <v>0</v>
      </c>
      <c r="Q183" s="99">
        <f t="shared" si="21"/>
        <v>18685.03656</v>
      </c>
      <c r="R183" s="100"/>
    </row>
    <row r="184" spans="1:18" x14ac:dyDescent="0.2">
      <c r="A184" s="17"/>
      <c r="B184" s="2" t="s">
        <v>812</v>
      </c>
      <c r="C184" s="2" t="str">
        <f>IFERROR(VLOOKUP(B184,'Inyección reconocida'!$B$9:$C$555,2,0),VLOOKUP(B184,Retiros!$B$9:$C$599,2,0))</f>
        <v>SEN</v>
      </c>
      <c r="D184" s="87">
        <f>SUMIF(Retiros!B:B,$B184,Retiros!P:P)</f>
        <v>0</v>
      </c>
      <c r="E184" s="87">
        <f>SUMIF(Obligación!B:B,$B184,Obligación!P:P)</f>
        <v>0</v>
      </c>
      <c r="F184" s="87">
        <f>SUMIF('Inyección reconocida'!B:B,$B184,'Inyección reconocida'!P:P)</f>
        <v>857.39457399999992</v>
      </c>
      <c r="G184" s="87">
        <f t="shared" si="15"/>
        <v>857.39457399999992</v>
      </c>
      <c r="H184" s="16">
        <v>0</v>
      </c>
      <c r="I184" s="16">
        <v>0</v>
      </c>
      <c r="J184" s="87">
        <f t="shared" si="16"/>
        <v>857.39457399999992</v>
      </c>
      <c r="K184" s="87">
        <f t="shared" si="17"/>
        <v>857.39457399999992</v>
      </c>
      <c r="L184" s="16">
        <f>+SUMIF(Traspasos!$C$8:$C$82,B184,Traspasos!$D$8:$D$82)-SUMIF(Traspasos!$B$8:$B$82,B184,Traspasos!$D$8:$D$82)</f>
        <v>0</v>
      </c>
      <c r="M184" s="99">
        <f t="shared" si="18"/>
        <v>0</v>
      </c>
      <c r="N184" s="99"/>
      <c r="O184" s="99">
        <f t="shared" si="19"/>
        <v>857</v>
      </c>
      <c r="P184" s="99">
        <f t="shared" si="20"/>
        <v>0</v>
      </c>
      <c r="Q184" s="99">
        <f t="shared" si="21"/>
        <v>857</v>
      </c>
      <c r="R184" s="100"/>
    </row>
    <row r="185" spans="1:18" x14ac:dyDescent="0.2">
      <c r="A185" s="17"/>
      <c r="B185" s="2" t="s">
        <v>571</v>
      </c>
      <c r="C185" s="2" t="str">
        <f>IFERROR(VLOOKUP(B185,'Inyección reconocida'!$B$9:$C$555,2,0),VLOOKUP(B185,Retiros!$B$9:$C$599,2,0))</f>
        <v>SEN</v>
      </c>
      <c r="D185" s="87">
        <f>SUMIF(Retiros!B:B,$B185,Retiros!P:P)</f>
        <v>140231.69265300001</v>
      </c>
      <c r="E185" s="87">
        <f>SUMIF(Obligación!B:B,$B185,Obligación!P:P)</f>
        <v>15425.486191829999</v>
      </c>
      <c r="F185" s="87">
        <f>SUMIF('Inyección reconocida'!B:B,$B185,'Inyección reconocida'!P:P)</f>
        <v>806.91048499999988</v>
      </c>
      <c r="G185" s="87">
        <f t="shared" si="15"/>
        <v>-14618.575706829999</v>
      </c>
      <c r="H185" s="16">
        <v>2186.2934420000006</v>
      </c>
      <c r="I185" s="16">
        <v>0</v>
      </c>
      <c r="J185" s="87">
        <f t="shared" si="16"/>
        <v>-12432.282264829999</v>
      </c>
      <c r="K185" s="87">
        <f t="shared" si="17"/>
        <v>0</v>
      </c>
      <c r="L185" s="16">
        <f>+SUMIF(Traspasos!$C$8:$C$82,B185,Traspasos!$D$8:$D$82)-SUMIF(Traspasos!$B$8:$B$82,B185,Traspasos!$D$8:$D$82)</f>
        <v>0</v>
      </c>
      <c r="M185" s="99">
        <f t="shared" si="18"/>
        <v>12432.282264829999</v>
      </c>
      <c r="N185" s="99"/>
      <c r="O185" s="99">
        <f t="shared" si="19"/>
        <v>-12432</v>
      </c>
      <c r="P185" s="99">
        <f t="shared" si="20"/>
        <v>4972.8</v>
      </c>
      <c r="Q185" s="99">
        <f t="shared" si="21"/>
        <v>0</v>
      </c>
      <c r="R185" s="100"/>
    </row>
    <row r="186" spans="1:18" x14ac:dyDescent="0.2">
      <c r="A186" s="17"/>
      <c r="B186" s="2" t="s">
        <v>813</v>
      </c>
      <c r="C186" s="2" t="str">
        <f>IFERROR(VLOOKUP(B186,'Inyección reconocida'!$B$9:$C$555,2,0),VLOOKUP(B186,Retiros!$B$9:$C$599,2,0))</f>
        <v>SEN</v>
      </c>
      <c r="D186" s="87">
        <f>SUMIF(Retiros!B:B,$B186,Retiros!P:P)</f>
        <v>0</v>
      </c>
      <c r="E186" s="87">
        <f>SUMIF(Obligación!B:B,$B186,Obligación!P:P)</f>
        <v>0</v>
      </c>
      <c r="F186" s="87">
        <f>SUMIF('Inyección reconocida'!B:B,$B186,'Inyección reconocida'!P:P)</f>
        <v>0</v>
      </c>
      <c r="G186" s="87">
        <f t="shared" si="15"/>
        <v>0</v>
      </c>
      <c r="H186" s="16">
        <v>0</v>
      </c>
      <c r="I186" s="16">
        <v>0</v>
      </c>
      <c r="J186" s="87">
        <f t="shared" si="16"/>
        <v>0</v>
      </c>
      <c r="K186" s="87">
        <f t="shared" si="17"/>
        <v>0</v>
      </c>
      <c r="L186" s="16">
        <f>+SUMIF(Traspasos!$C$8:$C$82,B186,Traspasos!$D$8:$D$82)-SUMIF(Traspasos!$B$8:$B$82,B186,Traspasos!$D$8:$D$82)</f>
        <v>0</v>
      </c>
      <c r="M186" s="99">
        <f t="shared" si="18"/>
        <v>0</v>
      </c>
      <c r="N186" s="99"/>
      <c r="O186" s="99">
        <f t="shared" si="19"/>
        <v>0</v>
      </c>
      <c r="P186" s="99">
        <f t="shared" si="20"/>
        <v>0</v>
      </c>
      <c r="Q186" s="99">
        <f t="shared" si="21"/>
        <v>0</v>
      </c>
      <c r="R186" s="100"/>
    </row>
    <row r="187" spans="1:18" x14ac:dyDescent="0.2">
      <c r="A187" s="17"/>
      <c r="B187" s="2" t="s">
        <v>814</v>
      </c>
      <c r="C187" s="2" t="str">
        <f>IFERROR(VLOOKUP(B187,'Inyección reconocida'!$B$9:$C$555,2,0),VLOOKUP(B187,Retiros!$B$9:$C$599,2,0))</f>
        <v>SEN</v>
      </c>
      <c r="D187" s="87">
        <f>SUMIF(Retiros!B:B,$B187,Retiros!P:P)</f>
        <v>0</v>
      </c>
      <c r="E187" s="87">
        <f>SUMIF(Obligación!B:B,$B187,Obligación!P:P)</f>
        <v>0</v>
      </c>
      <c r="F187" s="87">
        <f>SUMIF('Inyección reconocida'!B:B,$B187,'Inyección reconocida'!P:P)</f>
        <v>4908.2179970000007</v>
      </c>
      <c r="G187" s="87">
        <f t="shared" si="15"/>
        <v>4908.2179970000007</v>
      </c>
      <c r="H187" s="16">
        <v>0</v>
      </c>
      <c r="I187" s="16">
        <v>0</v>
      </c>
      <c r="J187" s="87">
        <f t="shared" si="16"/>
        <v>4908.2179970000007</v>
      </c>
      <c r="K187" s="87">
        <f t="shared" si="17"/>
        <v>4908.2179970000007</v>
      </c>
      <c r="L187" s="16">
        <f>+SUMIF(Traspasos!$C$8:$C$82,B187,Traspasos!$D$8:$D$82)-SUMIF(Traspasos!$B$8:$B$82,B187,Traspasos!$D$8:$D$82)</f>
        <v>0</v>
      </c>
      <c r="M187" s="99">
        <f t="shared" si="18"/>
        <v>0</v>
      </c>
      <c r="N187" s="99"/>
      <c r="O187" s="99">
        <f t="shared" si="19"/>
        <v>4908</v>
      </c>
      <c r="P187" s="99">
        <f t="shared" si="20"/>
        <v>0</v>
      </c>
      <c r="Q187" s="99">
        <f t="shared" si="21"/>
        <v>4908</v>
      </c>
      <c r="R187" s="100"/>
    </row>
    <row r="188" spans="1:18" x14ac:dyDescent="0.2">
      <c r="A188" s="17"/>
      <c r="B188" s="2" t="s">
        <v>815</v>
      </c>
      <c r="C188" s="2" t="str">
        <f>IFERROR(VLOOKUP(B188,'Inyección reconocida'!$B$9:$C$555,2,0),VLOOKUP(B188,Retiros!$B$9:$C$599,2,0))</f>
        <v>SEN</v>
      </c>
      <c r="D188" s="87">
        <f>SUMIF(Retiros!B:B,$B188,Retiros!P:P)</f>
        <v>0</v>
      </c>
      <c r="E188" s="87">
        <f>SUMIF(Obligación!B:B,$B188,Obligación!P:P)</f>
        <v>0</v>
      </c>
      <c r="F188" s="87">
        <f>SUMIF('Inyección reconocida'!B:B,$B188,'Inyección reconocida'!P:P)</f>
        <v>1420.1873000000001</v>
      </c>
      <c r="G188" s="87">
        <f t="shared" si="15"/>
        <v>1420.1873000000001</v>
      </c>
      <c r="H188" s="16">
        <v>0</v>
      </c>
      <c r="I188" s="16">
        <v>0</v>
      </c>
      <c r="J188" s="87">
        <f t="shared" si="16"/>
        <v>1420.1873000000001</v>
      </c>
      <c r="K188" s="87">
        <f t="shared" si="17"/>
        <v>1420.1873000000001</v>
      </c>
      <c r="L188" s="16">
        <f>+SUMIF(Traspasos!$C$8:$C$82,B188,Traspasos!$D$8:$D$82)-SUMIF(Traspasos!$B$8:$B$82,B188,Traspasos!$D$8:$D$82)</f>
        <v>0</v>
      </c>
      <c r="M188" s="99">
        <f t="shared" si="18"/>
        <v>0</v>
      </c>
      <c r="N188" s="99"/>
      <c r="O188" s="99">
        <f t="shared" si="19"/>
        <v>1420</v>
      </c>
      <c r="P188" s="99">
        <f t="shared" si="20"/>
        <v>0</v>
      </c>
      <c r="Q188" s="99">
        <f t="shared" si="21"/>
        <v>1420</v>
      </c>
      <c r="R188" s="100"/>
    </row>
    <row r="189" spans="1:18" x14ac:dyDescent="0.2">
      <c r="A189" s="17"/>
      <c r="B189" s="2" t="s">
        <v>173</v>
      </c>
      <c r="C189" s="2" t="str">
        <f>IFERROR(VLOOKUP(B189,'Inyección reconocida'!$B$9:$C$555,2,0),VLOOKUP(B189,Retiros!$B$9:$C$599,2,0))</f>
        <v>SEN</v>
      </c>
      <c r="D189" s="87">
        <f>SUMIF(Retiros!B:B,$B189,Retiros!P:P)</f>
        <v>186818.83454299951</v>
      </c>
      <c r="E189" s="87">
        <f>SUMIF(Obligación!B:B,$B189,Obligación!P:P)</f>
        <v>20550.071799729943</v>
      </c>
      <c r="F189" s="87">
        <f>SUMIF('Inyección reconocida'!B:B,$B189,'Inyección reconocida'!P:P)</f>
        <v>171493.48615899999</v>
      </c>
      <c r="G189" s="87">
        <f t="shared" si="15"/>
        <v>150943.41435927004</v>
      </c>
      <c r="H189" s="16">
        <v>164529.27930300005</v>
      </c>
      <c r="I189" s="16">
        <v>0</v>
      </c>
      <c r="J189" s="87">
        <f t="shared" si="16"/>
        <v>315472.69366227009</v>
      </c>
      <c r="K189" s="87">
        <f t="shared" si="17"/>
        <v>315472.69366227009</v>
      </c>
      <c r="L189" s="16">
        <f>+SUMIF(Traspasos!$C$8:$C$82,B189,Traspasos!$D$8:$D$82)-SUMIF(Traspasos!$B$8:$B$82,B189,Traspasos!$D$8:$D$82)</f>
        <v>0</v>
      </c>
      <c r="M189" s="99">
        <f t="shared" si="18"/>
        <v>0</v>
      </c>
      <c r="N189" s="99"/>
      <c r="O189" s="99">
        <f t="shared" si="19"/>
        <v>315473</v>
      </c>
      <c r="P189" s="99">
        <f t="shared" si="20"/>
        <v>0</v>
      </c>
      <c r="Q189" s="99">
        <f t="shared" si="21"/>
        <v>171493.48615899999</v>
      </c>
      <c r="R189" s="100"/>
    </row>
    <row r="190" spans="1:18" x14ac:dyDescent="0.2">
      <c r="A190" s="17"/>
      <c r="B190" s="2" t="s">
        <v>816</v>
      </c>
      <c r="C190" s="2" t="str">
        <f>IFERROR(VLOOKUP(B190,'Inyección reconocida'!$B$9:$C$555,2,0),VLOOKUP(B190,Retiros!$B$9:$C$599,2,0))</f>
        <v>SEN</v>
      </c>
      <c r="D190" s="87">
        <f>SUMIF(Retiros!B:B,$B190,Retiros!P:P)</f>
        <v>0</v>
      </c>
      <c r="E190" s="87">
        <f>SUMIF(Obligación!B:B,$B190,Obligación!P:P)</f>
        <v>0</v>
      </c>
      <c r="F190" s="87">
        <f>SUMIF('Inyección reconocida'!B:B,$B190,'Inyección reconocida'!P:P)</f>
        <v>3058.1358590000009</v>
      </c>
      <c r="G190" s="87">
        <f t="shared" si="15"/>
        <v>3058.1358590000009</v>
      </c>
      <c r="H190" s="16">
        <v>0</v>
      </c>
      <c r="I190" s="16">
        <v>0</v>
      </c>
      <c r="J190" s="87">
        <f t="shared" si="16"/>
        <v>3058.1358590000009</v>
      </c>
      <c r="K190" s="87">
        <f t="shared" si="17"/>
        <v>3058.1358590000009</v>
      </c>
      <c r="L190" s="16">
        <f>+SUMIF(Traspasos!$C$8:$C$82,B190,Traspasos!$D$8:$D$82)-SUMIF(Traspasos!$B$8:$B$82,B190,Traspasos!$D$8:$D$82)</f>
        <v>0</v>
      </c>
      <c r="M190" s="99">
        <f t="shared" si="18"/>
        <v>0</v>
      </c>
      <c r="N190" s="99"/>
      <c r="O190" s="99">
        <f t="shared" si="19"/>
        <v>3058</v>
      </c>
      <c r="P190" s="99">
        <f t="shared" si="20"/>
        <v>0</v>
      </c>
      <c r="Q190" s="99">
        <f t="shared" si="21"/>
        <v>3058</v>
      </c>
      <c r="R190" s="100"/>
    </row>
    <row r="191" spans="1:18" x14ac:dyDescent="0.2">
      <c r="A191" s="17"/>
      <c r="B191" s="2" t="s">
        <v>108</v>
      </c>
      <c r="C191" s="2" t="str">
        <f>IFERROR(VLOOKUP(B191,'Inyección reconocida'!$B$9:$C$555,2,0),VLOOKUP(B191,Retiros!$B$9:$C$599,2,0))</f>
        <v>SEN</v>
      </c>
      <c r="D191" s="87">
        <f>SUMIF(Retiros!B:B,$B191,Retiros!P:P)</f>
        <v>3379.7370839999994</v>
      </c>
      <c r="E191" s="87">
        <f>SUMIF(Obligación!B:B,$B191,Obligación!P:P)</f>
        <v>371.77107924000006</v>
      </c>
      <c r="F191" s="87">
        <f>SUMIF('Inyección reconocida'!B:B,$B191,'Inyección reconocida'!P:P)</f>
        <v>5828.1055239999996</v>
      </c>
      <c r="G191" s="87">
        <f t="shared" si="15"/>
        <v>5456.3344447599993</v>
      </c>
      <c r="H191" s="16">
        <v>6002.7468409999983</v>
      </c>
      <c r="I191" s="16">
        <v>0</v>
      </c>
      <c r="J191" s="87">
        <f t="shared" si="16"/>
        <v>11459.081285759999</v>
      </c>
      <c r="K191" s="87">
        <f t="shared" si="17"/>
        <v>11459.081285759999</v>
      </c>
      <c r="L191" s="16">
        <f>+SUMIF(Traspasos!$C$8:$C$82,B191,Traspasos!$D$8:$D$82)-SUMIF(Traspasos!$B$8:$B$82,B191,Traspasos!$D$8:$D$82)</f>
        <v>0</v>
      </c>
      <c r="M191" s="99">
        <f t="shared" si="18"/>
        <v>0</v>
      </c>
      <c r="N191" s="99"/>
      <c r="O191" s="99">
        <f t="shared" si="19"/>
        <v>11459</v>
      </c>
      <c r="P191" s="99">
        <f t="shared" si="20"/>
        <v>0</v>
      </c>
      <c r="Q191" s="99">
        <f t="shared" si="21"/>
        <v>5828.1055239999996</v>
      </c>
      <c r="R191" s="100"/>
    </row>
    <row r="192" spans="1:18" x14ac:dyDescent="0.2">
      <c r="A192" s="17"/>
      <c r="B192" s="46" t="s">
        <v>595</v>
      </c>
      <c r="C192" s="2" t="str">
        <f>IFERROR(VLOOKUP(B192,'Inyección reconocida'!$B$9:$C$555,2,0),VLOOKUP(B192,Retiros!$B$9:$C$599,2,0))</f>
        <v>SEN</v>
      </c>
      <c r="D192" s="87">
        <f>SUMIF(Retiros!B:B,$B192,Retiros!P:P)</f>
        <v>127129.64132699999</v>
      </c>
      <c r="E192" s="87">
        <f>SUMIF(Obligación!B:B,$B192,Obligación!P:P)</f>
        <v>12633.444076485001</v>
      </c>
      <c r="F192" s="87">
        <f>SUMIF('Inyección reconocida'!B:B,$B192,'Inyección reconocida'!P:P)</f>
        <v>255.69700999999989</v>
      </c>
      <c r="G192" s="87">
        <f t="shared" si="15"/>
        <v>-12377.747066485001</v>
      </c>
      <c r="H192" s="16">
        <v>0</v>
      </c>
      <c r="I192" s="16">
        <v>0</v>
      </c>
      <c r="J192" s="87">
        <f t="shared" si="16"/>
        <v>-12377.747066485001</v>
      </c>
      <c r="K192" s="87">
        <f t="shared" si="17"/>
        <v>0</v>
      </c>
      <c r="L192" s="16">
        <f>+SUMIF(Traspasos!$C$8:$C$82,B192,Traspasos!$D$8:$D$82)-SUMIF(Traspasos!$B$8:$B$82,B192,Traspasos!$D$8:$D$82)</f>
        <v>0</v>
      </c>
      <c r="M192" s="99">
        <f t="shared" si="18"/>
        <v>12377.747066485001</v>
      </c>
      <c r="N192" s="99"/>
      <c r="O192" s="99">
        <f t="shared" si="19"/>
        <v>-12378</v>
      </c>
      <c r="P192" s="99">
        <f t="shared" si="20"/>
        <v>4951.2000000000007</v>
      </c>
      <c r="Q192" s="99">
        <f t="shared" si="21"/>
        <v>0</v>
      </c>
      <c r="R192" s="100"/>
    </row>
    <row r="193" spans="1:18" x14ac:dyDescent="0.2">
      <c r="A193" s="17"/>
      <c r="B193" s="46" t="s">
        <v>96</v>
      </c>
      <c r="C193" s="2" t="str">
        <f>IFERROR(VLOOKUP(B193,'Inyección reconocida'!$B$9:$C$555,2,0),VLOOKUP(B193,Retiros!$B$9:$C$599,2,0))</f>
        <v>SEN</v>
      </c>
      <c r="D193" s="87">
        <f>SUMIF(Retiros!B:B,$B193,Retiros!P:P)</f>
        <v>67015.099191999994</v>
      </c>
      <c r="E193" s="87">
        <f>SUMIF(Obligación!B:B,$B193,Obligación!P:P)</f>
        <v>7371.6609111199987</v>
      </c>
      <c r="F193" s="87">
        <f>SUMIF('Inyección reconocida'!B:B,$B193,'Inyección reconocida'!P:P)</f>
        <v>20762.672204000002</v>
      </c>
      <c r="G193" s="87">
        <f t="shared" si="15"/>
        <v>13391.011292880004</v>
      </c>
      <c r="H193" s="16">
        <v>22947.193646999996</v>
      </c>
      <c r="I193" s="16">
        <v>0</v>
      </c>
      <c r="J193" s="87">
        <f t="shared" si="16"/>
        <v>36338.204939879994</v>
      </c>
      <c r="K193" s="87">
        <f t="shared" si="17"/>
        <v>36338.204939879994</v>
      </c>
      <c r="L193" s="16">
        <f>+SUMIF(Traspasos!$C$8:$C$82,B193,Traspasos!$D$8:$D$82)-SUMIF(Traspasos!$B$8:$B$82,B193,Traspasos!$D$8:$D$82)</f>
        <v>0</v>
      </c>
      <c r="M193" s="99">
        <f t="shared" si="18"/>
        <v>0</v>
      </c>
      <c r="N193" s="99"/>
      <c r="O193" s="99">
        <f t="shared" si="19"/>
        <v>36338</v>
      </c>
      <c r="P193" s="99">
        <f t="shared" si="20"/>
        <v>0</v>
      </c>
      <c r="Q193" s="99">
        <f t="shared" si="21"/>
        <v>20762.672204000002</v>
      </c>
      <c r="R193" s="100"/>
    </row>
    <row r="194" spans="1:18" x14ac:dyDescent="0.2">
      <c r="A194" s="17"/>
      <c r="B194" s="46" t="s">
        <v>58</v>
      </c>
      <c r="C194" s="2" t="str">
        <f>IFERROR(VLOOKUP(B194,'Inyección reconocida'!$B$9:$C$555,2,0),VLOOKUP(B194,Retiros!$B$9:$C$599,2,0))</f>
        <v>SEN</v>
      </c>
      <c r="D194" s="87">
        <f>SUMIF(Retiros!B:B,$B194,Retiros!P:P)</f>
        <v>0</v>
      </c>
      <c r="E194" s="87">
        <f>SUMIF(Obligación!B:B,$B194,Obligación!P:P)</f>
        <v>0</v>
      </c>
      <c r="F194" s="87">
        <f>SUMIF('Inyección reconocida'!B:B,$B194,'Inyección reconocida'!P:P)</f>
        <v>0</v>
      </c>
      <c r="G194" s="87">
        <f t="shared" si="15"/>
        <v>0</v>
      </c>
      <c r="H194" s="16">
        <v>0</v>
      </c>
      <c r="I194" s="16">
        <v>0</v>
      </c>
      <c r="J194" s="87">
        <f t="shared" si="16"/>
        <v>0</v>
      </c>
      <c r="K194" s="87">
        <f t="shared" si="17"/>
        <v>0</v>
      </c>
      <c r="L194" s="16">
        <f>+SUMIF(Traspasos!$C$8:$C$82,B194,Traspasos!$D$8:$D$82)-SUMIF(Traspasos!$B$8:$B$82,B194,Traspasos!$D$8:$D$82)</f>
        <v>0</v>
      </c>
      <c r="M194" s="99">
        <f t="shared" si="18"/>
        <v>0</v>
      </c>
      <c r="N194" s="99"/>
      <c r="O194" s="99">
        <f t="shared" si="19"/>
        <v>0</v>
      </c>
      <c r="P194" s="99">
        <f t="shared" si="20"/>
        <v>0</v>
      </c>
      <c r="Q194" s="99">
        <f t="shared" si="21"/>
        <v>0</v>
      </c>
      <c r="R194" s="100"/>
    </row>
    <row r="195" spans="1:18" x14ac:dyDescent="0.2">
      <c r="A195" s="17"/>
      <c r="B195" s="46" t="s">
        <v>11</v>
      </c>
      <c r="C195" s="2" t="str">
        <f>IFERROR(VLOOKUP(B195,'Inyección reconocida'!$B$9:$C$555,2,0),VLOOKUP(B195,Retiros!$B$9:$C$599,2,0))</f>
        <v>SEN</v>
      </c>
      <c r="D195" s="87">
        <f>SUMIF(Retiros!B:B,$B195,Retiros!P:P)</f>
        <v>0</v>
      </c>
      <c r="E195" s="87">
        <f>SUMIF(Obligación!B:B,$B195,Obligación!P:P)</f>
        <v>0</v>
      </c>
      <c r="F195" s="87">
        <f>SUMIF('Inyección reconocida'!B:B,$B195,'Inyección reconocida'!P:P)</f>
        <v>0</v>
      </c>
      <c r="G195" s="87">
        <f t="shared" si="15"/>
        <v>0</v>
      </c>
      <c r="H195" s="16">
        <v>0</v>
      </c>
      <c r="I195" s="16">
        <v>0</v>
      </c>
      <c r="J195" s="87">
        <f t="shared" si="16"/>
        <v>0</v>
      </c>
      <c r="K195" s="87">
        <f t="shared" si="17"/>
        <v>0</v>
      </c>
      <c r="L195" s="16">
        <f>+SUMIF(Traspasos!$C$8:$C$82,B195,Traspasos!$D$8:$D$82)-SUMIF(Traspasos!$B$8:$B$82,B195,Traspasos!$D$8:$D$82)</f>
        <v>0</v>
      </c>
      <c r="M195" s="99">
        <f t="shared" si="18"/>
        <v>0</v>
      </c>
      <c r="N195" s="99"/>
      <c r="O195" s="99">
        <f t="shared" si="19"/>
        <v>0</v>
      </c>
      <c r="P195" s="99">
        <f t="shared" si="20"/>
        <v>0</v>
      </c>
      <c r="Q195" s="99">
        <f t="shared" si="21"/>
        <v>0</v>
      </c>
      <c r="R195" s="100"/>
    </row>
    <row r="196" spans="1:18" x14ac:dyDescent="0.2">
      <c r="A196" s="17"/>
      <c r="B196" s="46" t="s">
        <v>737</v>
      </c>
      <c r="C196" s="2" t="str">
        <f>IFERROR(VLOOKUP(B196,'Inyección reconocida'!$B$9:$C$555,2,0),VLOOKUP(B196,Retiros!$B$9:$C$599,2,0))</f>
        <v>SEN</v>
      </c>
      <c r="D196" s="87">
        <f>SUMIF(Retiros!B:B,$B196,Retiros!P:P)</f>
        <v>0</v>
      </c>
      <c r="E196" s="87">
        <f>SUMIF(Obligación!B:B,$B196,Obligación!P:P)</f>
        <v>0</v>
      </c>
      <c r="F196" s="87">
        <f>SUMIF('Inyección reconocida'!B:B,$B196,'Inyección reconocida'!P:P)</f>
        <v>12365.152169000003</v>
      </c>
      <c r="G196" s="87">
        <f t="shared" si="15"/>
        <v>12365.152169000003</v>
      </c>
      <c r="H196" s="16">
        <v>7783.891888000001</v>
      </c>
      <c r="I196" s="16">
        <v>0</v>
      </c>
      <c r="J196" s="87">
        <f t="shared" si="16"/>
        <v>20149.044057000003</v>
      </c>
      <c r="K196" s="87">
        <f t="shared" si="17"/>
        <v>20149.044057000003</v>
      </c>
      <c r="L196" s="16">
        <f>+SUMIF(Traspasos!$C$8:$C$82,B196,Traspasos!$D$8:$D$82)-SUMIF(Traspasos!$B$8:$B$82,B196,Traspasos!$D$8:$D$82)</f>
        <v>0</v>
      </c>
      <c r="M196" s="99">
        <f t="shared" si="18"/>
        <v>0</v>
      </c>
      <c r="N196" s="99"/>
      <c r="O196" s="99">
        <f t="shared" si="19"/>
        <v>20149</v>
      </c>
      <c r="P196" s="99">
        <f t="shared" si="20"/>
        <v>0</v>
      </c>
      <c r="Q196" s="99">
        <f t="shared" si="21"/>
        <v>12365.152169000003</v>
      </c>
      <c r="R196" s="100"/>
    </row>
    <row r="197" spans="1:18" x14ac:dyDescent="0.2">
      <c r="A197" s="17"/>
      <c r="B197" s="46" t="s">
        <v>817</v>
      </c>
      <c r="C197" s="2" t="str">
        <f>IFERROR(VLOOKUP(B197,'Inyección reconocida'!$B$9:$C$555,2,0),VLOOKUP(B197,Retiros!$B$9:$C$599,2,0))</f>
        <v>SEN</v>
      </c>
      <c r="D197" s="87">
        <f>SUMIF(Retiros!B:B,$B197,Retiros!P:P)</f>
        <v>0</v>
      </c>
      <c r="E197" s="87">
        <f>SUMIF(Obligación!B:B,$B197,Obligación!P:P)</f>
        <v>0</v>
      </c>
      <c r="F197" s="87">
        <f>SUMIF('Inyección reconocida'!B:B,$B197,'Inyección reconocida'!P:P)</f>
        <v>0</v>
      </c>
      <c r="G197" s="87">
        <f t="shared" ref="G197:G240" si="22">F197-E197</f>
        <v>0</v>
      </c>
      <c r="H197" s="16">
        <v>0</v>
      </c>
      <c r="I197" s="16">
        <v>0</v>
      </c>
      <c r="J197" s="87">
        <f t="shared" si="16"/>
        <v>0</v>
      </c>
      <c r="K197" s="87">
        <f t="shared" si="17"/>
        <v>0</v>
      </c>
      <c r="L197" s="16">
        <f>+SUMIF(Traspasos!$C$8:$C$82,B197,Traspasos!$D$8:$D$82)-SUMIF(Traspasos!$B$8:$B$82,B197,Traspasos!$D$8:$D$82)</f>
        <v>0</v>
      </c>
      <c r="M197" s="99">
        <f t="shared" si="18"/>
        <v>0</v>
      </c>
      <c r="N197" s="99"/>
      <c r="O197" s="99">
        <f t="shared" si="19"/>
        <v>0</v>
      </c>
      <c r="P197" s="99">
        <f t="shared" si="20"/>
        <v>0</v>
      </c>
      <c r="Q197" s="99">
        <f t="shared" si="21"/>
        <v>0</v>
      </c>
      <c r="R197" s="100"/>
    </row>
    <row r="198" spans="1:18" x14ac:dyDescent="0.2">
      <c r="A198" s="17"/>
      <c r="B198" s="46" t="s">
        <v>163</v>
      </c>
      <c r="C198" s="2" t="str">
        <f>IFERROR(VLOOKUP(B198,'Inyección reconocida'!$B$9:$C$555,2,0),VLOOKUP(B198,Retiros!$B$9:$C$599,2,0))</f>
        <v>SEN</v>
      </c>
      <c r="D198" s="87">
        <f>SUMIF(Retiros!B:B,$B198,Retiros!P:P)</f>
        <v>0</v>
      </c>
      <c r="E198" s="87">
        <f>SUMIF(Obligación!B:B,$B198,Obligación!P:P)</f>
        <v>0</v>
      </c>
      <c r="F198" s="87">
        <f>SUMIF('Inyección reconocida'!B:B,$B198,'Inyección reconocida'!P:P)</f>
        <v>53294.887111999989</v>
      </c>
      <c r="G198" s="87">
        <f t="shared" si="22"/>
        <v>53294.887111999989</v>
      </c>
      <c r="H198" s="16">
        <v>64454.900833999985</v>
      </c>
      <c r="I198" s="16">
        <v>0</v>
      </c>
      <c r="J198" s="87">
        <f t="shared" ref="J198:J261" si="23">+F198+H198-E198-I198</f>
        <v>117749.78794599997</v>
      </c>
      <c r="K198" s="87">
        <f t="shared" ref="K198:K261" si="24">IF(J198&lt;=0,0,J198)</f>
        <v>117749.78794599997</v>
      </c>
      <c r="L198" s="16">
        <f>+SUMIF(Traspasos!$C$8:$C$82,B198,Traspasos!$D$8:$D$82)-SUMIF(Traspasos!$B$8:$B$82,B198,Traspasos!$D$8:$D$82)</f>
        <v>0</v>
      </c>
      <c r="M198" s="99">
        <f t="shared" si="18"/>
        <v>0</v>
      </c>
      <c r="N198" s="99"/>
      <c r="O198" s="99">
        <f t="shared" si="19"/>
        <v>117750</v>
      </c>
      <c r="P198" s="99">
        <f t="shared" si="20"/>
        <v>0</v>
      </c>
      <c r="Q198" s="99">
        <f t="shared" si="21"/>
        <v>53294.887111999989</v>
      </c>
      <c r="R198" s="100"/>
    </row>
    <row r="199" spans="1:18" x14ac:dyDescent="0.2">
      <c r="A199" s="17"/>
      <c r="B199" s="46" t="s">
        <v>703</v>
      </c>
      <c r="C199" s="2" t="str">
        <f>IFERROR(VLOOKUP(B199,'Inyección reconocida'!$B$9:$C$555,2,0),VLOOKUP(B199,Retiros!$B$9:$C$599,2,0))</f>
        <v>SEN</v>
      </c>
      <c r="D199" s="87">
        <f>SUMIF(Retiros!B:B,$B199,Retiros!P:P)</f>
        <v>0</v>
      </c>
      <c r="E199" s="87">
        <f>SUMIF(Obligación!B:B,$B199,Obligación!P:P)</f>
        <v>0</v>
      </c>
      <c r="F199" s="87">
        <f>SUMIF('Inyección reconocida'!B:B,$B199,'Inyección reconocida'!P:P)</f>
        <v>4389.188236</v>
      </c>
      <c r="G199" s="87">
        <f t="shared" si="22"/>
        <v>4389.188236</v>
      </c>
      <c r="H199" s="16">
        <v>4219.7239210000007</v>
      </c>
      <c r="I199" s="16">
        <v>0</v>
      </c>
      <c r="J199" s="87">
        <f t="shared" si="23"/>
        <v>8608.9121570000007</v>
      </c>
      <c r="K199" s="87">
        <f t="shared" si="24"/>
        <v>8608.9121570000007</v>
      </c>
      <c r="L199" s="16">
        <f>+SUMIF(Traspasos!$C$8:$C$82,B199,Traspasos!$D$8:$D$82)-SUMIF(Traspasos!$B$8:$B$82,B199,Traspasos!$D$8:$D$82)</f>
        <v>0</v>
      </c>
      <c r="M199" s="99">
        <f t="shared" si="18"/>
        <v>0</v>
      </c>
      <c r="N199" s="99"/>
      <c r="O199" s="99">
        <f t="shared" si="19"/>
        <v>8609</v>
      </c>
      <c r="P199" s="99">
        <f t="shared" si="20"/>
        <v>0</v>
      </c>
      <c r="Q199" s="99">
        <f t="shared" si="21"/>
        <v>4389.188236</v>
      </c>
      <c r="R199" s="100"/>
    </row>
    <row r="200" spans="1:18" x14ac:dyDescent="0.2">
      <c r="A200" s="17"/>
      <c r="B200" s="46" t="s">
        <v>617</v>
      </c>
      <c r="C200" s="2" t="str">
        <f>IFERROR(VLOOKUP(B200,'Inyección reconocida'!$B$9:$C$555,2,0),VLOOKUP(B200,Retiros!$B$9:$C$599,2,0))</f>
        <v>SEN</v>
      </c>
      <c r="D200" s="87">
        <f>SUMIF(Retiros!B:B,$B200,Retiros!P:P)</f>
        <v>0</v>
      </c>
      <c r="E200" s="87">
        <f>SUMIF(Obligación!B:B,$B200,Obligación!P:P)</f>
        <v>0</v>
      </c>
      <c r="F200" s="87">
        <f>SUMIF('Inyección reconocida'!B:B,$B200,'Inyección reconocida'!P:P)</f>
        <v>1371.0079340000002</v>
      </c>
      <c r="G200" s="87">
        <f t="shared" si="22"/>
        <v>1371.0079340000002</v>
      </c>
      <c r="H200" s="16">
        <v>5297.9922240000005</v>
      </c>
      <c r="I200" s="16">
        <v>0</v>
      </c>
      <c r="J200" s="87">
        <f t="shared" si="23"/>
        <v>6669.0001580000007</v>
      </c>
      <c r="K200" s="87">
        <f t="shared" si="24"/>
        <v>6669.0001580000007</v>
      </c>
      <c r="L200" s="16">
        <f>+SUMIF(Traspasos!$C$8:$C$82,B200,Traspasos!$D$8:$D$82)-SUMIF(Traspasos!$B$8:$B$82,B200,Traspasos!$D$8:$D$82)</f>
        <v>0</v>
      </c>
      <c r="M200" s="99">
        <f t="shared" ref="M200:M263" si="25">IF(((E200+I200)-(F200+H200+L200))&lt;0.9,0,((E200+I200)-(F200+H200+L200)))</f>
        <v>0</v>
      </c>
      <c r="N200" s="99"/>
      <c r="O200" s="99">
        <f t="shared" ref="O200:O263" si="26">ROUND((F200+H200+L200+N200)-(E200+I200),0)</f>
        <v>6669</v>
      </c>
      <c r="P200" s="99">
        <f t="shared" ref="P200:P263" si="27">+IF(-0.4*O200&lt;0,0,-0.4*O200)</f>
        <v>0</v>
      </c>
      <c r="Q200" s="99">
        <f t="shared" ref="Q200:Q263" si="28">IF(MIN(O200,F200)&lt;0,0,MIN(O200,F200))</f>
        <v>1371.0079340000002</v>
      </c>
      <c r="R200" s="100"/>
    </row>
    <row r="201" spans="1:18" x14ac:dyDescent="0.2">
      <c r="A201" s="17"/>
      <c r="B201" s="46" t="s">
        <v>686</v>
      </c>
      <c r="C201" s="2" t="str">
        <f>IFERROR(VLOOKUP(B201,'Inyección reconocida'!$B$9:$C$555,2,0),VLOOKUP(B201,Retiros!$B$9:$C$599,2,0))</f>
        <v>SEN</v>
      </c>
      <c r="D201" s="87">
        <f>SUMIF(Retiros!B:B,$B201,Retiros!P:P)</f>
        <v>0</v>
      </c>
      <c r="E201" s="87">
        <f>SUMIF(Obligación!B:B,$B201,Obligación!P:P)</f>
        <v>0</v>
      </c>
      <c r="F201" s="87">
        <f>SUMIF('Inyección reconocida'!B:B,$B201,'Inyección reconocida'!P:P)</f>
        <v>737.09646799999985</v>
      </c>
      <c r="G201" s="87">
        <f t="shared" si="22"/>
        <v>737.09646799999985</v>
      </c>
      <c r="H201" s="16">
        <v>2534.5671650000022</v>
      </c>
      <c r="I201" s="16">
        <v>0</v>
      </c>
      <c r="J201" s="87">
        <f t="shared" si="23"/>
        <v>3271.6636330000019</v>
      </c>
      <c r="K201" s="87">
        <f t="shared" si="24"/>
        <v>3271.6636330000019</v>
      </c>
      <c r="L201" s="16">
        <f>+SUMIF(Traspasos!$C$8:$C$82,B201,Traspasos!$D$8:$D$82)-SUMIF(Traspasos!$B$8:$B$82,B201,Traspasos!$D$8:$D$82)</f>
        <v>0</v>
      </c>
      <c r="M201" s="99">
        <f t="shared" si="25"/>
        <v>0</v>
      </c>
      <c r="N201" s="99"/>
      <c r="O201" s="99">
        <f t="shared" si="26"/>
        <v>3272</v>
      </c>
      <c r="P201" s="99">
        <f t="shared" si="27"/>
        <v>0</v>
      </c>
      <c r="Q201" s="99">
        <f t="shared" si="28"/>
        <v>737.09646799999985</v>
      </c>
      <c r="R201" s="100"/>
    </row>
    <row r="202" spans="1:18" x14ac:dyDescent="0.2">
      <c r="A202" s="17"/>
      <c r="B202" s="46" t="s">
        <v>818</v>
      </c>
      <c r="C202" s="2" t="str">
        <f>IFERROR(VLOOKUP(B202,'Inyección reconocida'!$B$9:$C$555,2,0),VLOOKUP(B202,Retiros!$B$9:$C$599,2,0))</f>
        <v>SEN</v>
      </c>
      <c r="D202" s="87">
        <f>SUMIF(Retiros!B:B,$B202,Retiros!P:P)</f>
        <v>0</v>
      </c>
      <c r="E202" s="87">
        <f>SUMIF(Obligación!B:B,$B202,Obligación!P:P)</f>
        <v>0</v>
      </c>
      <c r="F202" s="87">
        <f>SUMIF('Inyección reconocida'!B:B,$B202,'Inyección reconocida'!P:P)</f>
        <v>3179.2312689999999</v>
      </c>
      <c r="G202" s="87">
        <f t="shared" si="22"/>
        <v>3179.2312689999999</v>
      </c>
      <c r="H202" s="16">
        <v>0</v>
      </c>
      <c r="I202" s="16">
        <v>0</v>
      </c>
      <c r="J202" s="87">
        <f t="shared" si="23"/>
        <v>3179.2312689999999</v>
      </c>
      <c r="K202" s="87">
        <f t="shared" si="24"/>
        <v>3179.2312689999999</v>
      </c>
      <c r="L202" s="16">
        <f>+SUMIF(Traspasos!$C$8:$C$82,B202,Traspasos!$D$8:$D$82)-SUMIF(Traspasos!$B$8:$B$82,B202,Traspasos!$D$8:$D$82)</f>
        <v>0</v>
      </c>
      <c r="M202" s="99">
        <f t="shared" si="25"/>
        <v>0</v>
      </c>
      <c r="N202" s="99"/>
      <c r="O202" s="99">
        <f t="shared" si="26"/>
        <v>3179</v>
      </c>
      <c r="P202" s="99">
        <f t="shared" si="27"/>
        <v>0</v>
      </c>
      <c r="Q202" s="99">
        <f t="shared" si="28"/>
        <v>3179</v>
      </c>
      <c r="R202" s="100"/>
    </row>
    <row r="203" spans="1:18" x14ac:dyDescent="0.2">
      <c r="A203" s="17"/>
      <c r="B203" s="46" t="s">
        <v>162</v>
      </c>
      <c r="C203" s="2" t="str">
        <f>IFERROR(VLOOKUP(B203,'Inyección reconocida'!$B$9:$C$555,2,0),VLOOKUP(B203,Retiros!$B$9:$C$599,2,0))</f>
        <v>SEN</v>
      </c>
      <c r="D203" s="87">
        <f>SUMIF(Retiros!B:B,$B203,Retiros!P:P)</f>
        <v>0</v>
      </c>
      <c r="E203" s="87">
        <f>SUMIF(Obligación!B:B,$B203,Obligación!P:P)</f>
        <v>0</v>
      </c>
      <c r="F203" s="87">
        <f>SUMIF('Inyección reconocida'!B:B,$B203,'Inyección reconocida'!P:P)</f>
        <v>12699.87997</v>
      </c>
      <c r="G203" s="87">
        <f t="shared" si="22"/>
        <v>12699.87997</v>
      </c>
      <c r="H203" s="16">
        <v>14920.942747000001</v>
      </c>
      <c r="I203" s="16">
        <v>0</v>
      </c>
      <c r="J203" s="87">
        <f t="shared" si="23"/>
        <v>27620.822717000003</v>
      </c>
      <c r="K203" s="87">
        <f t="shared" si="24"/>
        <v>27620.822717000003</v>
      </c>
      <c r="L203" s="16">
        <f>+SUMIF(Traspasos!$C$8:$C$82,B203,Traspasos!$D$8:$D$82)-SUMIF(Traspasos!$B$8:$B$82,B203,Traspasos!$D$8:$D$82)</f>
        <v>0</v>
      </c>
      <c r="M203" s="99">
        <f t="shared" si="25"/>
        <v>0</v>
      </c>
      <c r="N203" s="99"/>
      <c r="O203" s="99">
        <f t="shared" si="26"/>
        <v>27621</v>
      </c>
      <c r="P203" s="99">
        <f t="shared" si="27"/>
        <v>0</v>
      </c>
      <c r="Q203" s="99">
        <f t="shared" si="28"/>
        <v>12699.87997</v>
      </c>
      <c r="R203" s="100"/>
    </row>
    <row r="204" spans="1:18" x14ac:dyDescent="0.2">
      <c r="A204" s="17"/>
      <c r="B204" s="46" t="s">
        <v>129</v>
      </c>
      <c r="C204" s="2" t="str">
        <f>IFERROR(VLOOKUP(B204,'Inyección reconocida'!$B$9:$C$555,2,0),VLOOKUP(B204,Retiros!$B$9:$C$599,2,0))</f>
        <v>SEN</v>
      </c>
      <c r="D204" s="87">
        <f>SUMIF(Retiros!B:B,$B204,Retiros!P:P)</f>
        <v>0</v>
      </c>
      <c r="E204" s="87">
        <f>SUMIF(Obligación!B:B,$B204,Obligación!P:P)</f>
        <v>0</v>
      </c>
      <c r="F204" s="87">
        <f>SUMIF('Inyección reconocida'!B:B,$B204,'Inyección reconocida'!P:P)</f>
        <v>0</v>
      </c>
      <c r="G204" s="87">
        <f t="shared" si="22"/>
        <v>0</v>
      </c>
      <c r="H204" s="16">
        <v>456.87156700000008</v>
      </c>
      <c r="I204" s="16">
        <v>0</v>
      </c>
      <c r="J204" s="87">
        <f t="shared" si="23"/>
        <v>456.87156700000008</v>
      </c>
      <c r="K204" s="87">
        <f t="shared" si="24"/>
        <v>456.87156700000008</v>
      </c>
      <c r="L204" s="16">
        <f>+SUMIF(Traspasos!$C$8:$C$82,B204,Traspasos!$D$8:$D$82)-SUMIF(Traspasos!$B$8:$B$82,B204,Traspasos!$D$8:$D$82)</f>
        <v>0</v>
      </c>
      <c r="M204" s="99">
        <f t="shared" si="25"/>
        <v>0</v>
      </c>
      <c r="N204" s="99"/>
      <c r="O204" s="99">
        <f t="shared" si="26"/>
        <v>457</v>
      </c>
      <c r="P204" s="99">
        <f t="shared" si="27"/>
        <v>0</v>
      </c>
      <c r="Q204" s="99">
        <f t="shared" si="28"/>
        <v>0</v>
      </c>
      <c r="R204" s="100"/>
    </row>
    <row r="205" spans="1:18" x14ac:dyDescent="0.2">
      <c r="A205" s="17"/>
      <c r="B205" s="46" t="s">
        <v>682</v>
      </c>
      <c r="C205" s="2" t="str">
        <f>IFERROR(VLOOKUP(B205,'Inyección reconocida'!$B$9:$C$555,2,0),VLOOKUP(B205,Retiros!$B$9:$C$599,2,0))</f>
        <v>SEN</v>
      </c>
      <c r="D205" s="87">
        <f>SUMIF(Retiros!B:B,$B205,Retiros!P:P)</f>
        <v>0</v>
      </c>
      <c r="E205" s="87">
        <f>SUMIF(Obligación!B:B,$B205,Obligación!P:P)</f>
        <v>0</v>
      </c>
      <c r="F205" s="87">
        <f>SUMIF('Inyección reconocida'!B:B,$B205,'Inyección reconocida'!P:P)</f>
        <v>7266.3351019999973</v>
      </c>
      <c r="G205" s="87">
        <f t="shared" si="22"/>
        <v>7266.3351019999973</v>
      </c>
      <c r="H205" s="16">
        <v>7061.086266999997</v>
      </c>
      <c r="I205" s="16">
        <v>0</v>
      </c>
      <c r="J205" s="87">
        <f t="shared" si="23"/>
        <v>14327.421368999994</v>
      </c>
      <c r="K205" s="87">
        <f t="shared" si="24"/>
        <v>14327.421368999994</v>
      </c>
      <c r="L205" s="16">
        <f>+SUMIF(Traspasos!$C$8:$C$82,B205,Traspasos!$D$8:$D$82)-SUMIF(Traspasos!$B$8:$B$82,B205,Traspasos!$D$8:$D$82)</f>
        <v>0</v>
      </c>
      <c r="M205" s="99">
        <f t="shared" si="25"/>
        <v>0</v>
      </c>
      <c r="N205" s="99"/>
      <c r="O205" s="99">
        <f t="shared" si="26"/>
        <v>14327</v>
      </c>
      <c r="P205" s="99">
        <f t="shared" si="27"/>
        <v>0</v>
      </c>
      <c r="Q205" s="99">
        <f t="shared" si="28"/>
        <v>7266.3351019999973</v>
      </c>
      <c r="R205" s="100"/>
    </row>
    <row r="206" spans="1:18" x14ac:dyDescent="0.2">
      <c r="A206" s="17"/>
      <c r="B206" s="46" t="s">
        <v>819</v>
      </c>
      <c r="C206" s="2" t="str">
        <f>IFERROR(VLOOKUP(B206,'Inyección reconocida'!$B$9:$C$555,2,0),VLOOKUP(B206,Retiros!$B$9:$C$599,2,0))</f>
        <v>SEN</v>
      </c>
      <c r="D206" s="87">
        <f>SUMIF(Retiros!B:B,$B206,Retiros!P:P)</f>
        <v>0</v>
      </c>
      <c r="E206" s="87">
        <f>SUMIF(Obligación!B:B,$B206,Obligación!P:P)</f>
        <v>0</v>
      </c>
      <c r="F206" s="87">
        <f>SUMIF('Inyección reconocida'!B:B,$B206,'Inyección reconocida'!P:P)</f>
        <v>9754.5993340000005</v>
      </c>
      <c r="G206" s="87">
        <f t="shared" si="22"/>
        <v>9754.5993340000005</v>
      </c>
      <c r="H206" s="16">
        <v>0</v>
      </c>
      <c r="I206" s="16">
        <v>0</v>
      </c>
      <c r="J206" s="87">
        <f t="shared" si="23"/>
        <v>9754.5993340000005</v>
      </c>
      <c r="K206" s="87">
        <f t="shared" si="24"/>
        <v>9754.5993340000005</v>
      </c>
      <c r="L206" s="16">
        <f>+SUMIF(Traspasos!$C$8:$C$82,B206,Traspasos!$D$8:$D$82)-SUMIF(Traspasos!$B$8:$B$82,B206,Traspasos!$D$8:$D$82)</f>
        <v>0</v>
      </c>
      <c r="M206" s="99">
        <f t="shared" si="25"/>
        <v>0</v>
      </c>
      <c r="N206" s="99"/>
      <c r="O206" s="99">
        <f t="shared" si="26"/>
        <v>9755</v>
      </c>
      <c r="P206" s="99">
        <f t="shared" si="27"/>
        <v>0</v>
      </c>
      <c r="Q206" s="99">
        <f t="shared" si="28"/>
        <v>9754.5993340000005</v>
      </c>
      <c r="R206" s="100"/>
    </row>
    <row r="207" spans="1:18" x14ac:dyDescent="0.2">
      <c r="A207" s="17"/>
      <c r="B207" s="46" t="s">
        <v>68</v>
      </c>
      <c r="C207" s="2" t="str">
        <f>IFERROR(VLOOKUP(B207,'Inyección reconocida'!$B$9:$C$555,2,0),VLOOKUP(B207,Retiros!$B$9:$C$599,2,0))</f>
        <v>SEN</v>
      </c>
      <c r="D207" s="87">
        <f>SUMIF(Retiros!B:B,$B207,Retiros!P:P)</f>
        <v>0</v>
      </c>
      <c r="E207" s="87">
        <f>SUMIF(Obligación!B:B,$B207,Obligación!P:P)</f>
        <v>0</v>
      </c>
      <c r="F207" s="87">
        <f>SUMIF('Inyección reconocida'!B:B,$B207,'Inyección reconocida'!P:P)</f>
        <v>74155.033829000022</v>
      </c>
      <c r="G207" s="87">
        <f t="shared" si="22"/>
        <v>74155.033829000022</v>
      </c>
      <c r="H207" s="16">
        <v>77513</v>
      </c>
      <c r="I207" s="16">
        <v>0</v>
      </c>
      <c r="J207" s="87">
        <f t="shared" si="23"/>
        <v>151668.03382900002</v>
      </c>
      <c r="K207" s="87">
        <f t="shared" si="24"/>
        <v>151668.03382900002</v>
      </c>
      <c r="L207" s="16">
        <f>+SUMIF(Traspasos!$C$8:$C$82,B207,Traspasos!$D$8:$D$82)-SUMIF(Traspasos!$B$8:$B$82,B207,Traspasos!$D$8:$D$82)</f>
        <v>0</v>
      </c>
      <c r="M207" s="99">
        <f t="shared" si="25"/>
        <v>0</v>
      </c>
      <c r="N207" s="99"/>
      <c r="O207" s="99">
        <f t="shared" si="26"/>
        <v>151668</v>
      </c>
      <c r="P207" s="99">
        <f t="shared" si="27"/>
        <v>0</v>
      </c>
      <c r="Q207" s="99">
        <f t="shared" si="28"/>
        <v>74155.033829000022</v>
      </c>
      <c r="R207" s="100"/>
    </row>
    <row r="208" spans="1:18" x14ac:dyDescent="0.2">
      <c r="A208" s="17"/>
      <c r="B208" s="46" t="s">
        <v>738</v>
      </c>
      <c r="C208" s="2" t="str">
        <f>IFERROR(VLOOKUP(B208,'Inyección reconocida'!$B$9:$C$555,2,0),VLOOKUP(B208,Retiros!$B$9:$C$599,2,0))</f>
        <v>SEN</v>
      </c>
      <c r="D208" s="87">
        <f>SUMIF(Retiros!B:B,$B208,Retiros!P:P)</f>
        <v>61273.108712999994</v>
      </c>
      <c r="E208" s="87">
        <f>SUMIF(Obligación!B:B,$B208,Obligación!P:P)</f>
        <v>6740.0419584299989</v>
      </c>
      <c r="F208" s="87">
        <f>SUMIF('Inyección reconocida'!B:B,$B208,'Inyección reconocida'!P:P)</f>
        <v>0</v>
      </c>
      <c r="G208" s="87">
        <f t="shared" si="22"/>
        <v>-6740.0419584299989</v>
      </c>
      <c r="H208" s="16">
        <v>0</v>
      </c>
      <c r="I208" s="16">
        <v>0</v>
      </c>
      <c r="J208" s="87">
        <f t="shared" si="23"/>
        <v>-6740.0419584299989</v>
      </c>
      <c r="K208" s="87">
        <f t="shared" si="24"/>
        <v>0</v>
      </c>
      <c r="L208" s="16">
        <f>+SUMIF(Traspasos!$C$8:$C$82,B208,Traspasos!$D$8:$D$82)-SUMIF(Traspasos!$B$8:$B$82,B208,Traspasos!$D$8:$D$82)</f>
        <v>0</v>
      </c>
      <c r="M208" s="99">
        <f t="shared" si="25"/>
        <v>6740.0419584299989</v>
      </c>
      <c r="N208" s="99"/>
      <c r="O208" s="99">
        <f t="shared" si="26"/>
        <v>-6740</v>
      </c>
      <c r="P208" s="99">
        <f t="shared" si="27"/>
        <v>2696</v>
      </c>
      <c r="Q208" s="99">
        <f t="shared" si="28"/>
        <v>0</v>
      </c>
      <c r="R208" s="100"/>
    </row>
    <row r="209" spans="1:18" x14ac:dyDescent="0.2">
      <c r="A209" s="17"/>
      <c r="B209" s="46" t="s">
        <v>160</v>
      </c>
      <c r="C209" s="2" t="str">
        <f>IFERROR(VLOOKUP(B209,'Inyección reconocida'!$B$9:$C$555,2,0),VLOOKUP(B209,Retiros!$B$9:$C$599,2,0))</f>
        <v>SEN</v>
      </c>
      <c r="D209" s="87">
        <f>SUMIF(Retiros!B:B,$B209,Retiros!P:P)</f>
        <v>0</v>
      </c>
      <c r="E209" s="87">
        <f>SUMIF(Obligación!B:B,$B209,Obligación!P:P)</f>
        <v>0</v>
      </c>
      <c r="F209" s="87">
        <f>SUMIF('Inyección reconocida'!B:B,$B209,'Inyección reconocida'!P:P)</f>
        <v>7425.4844790000016</v>
      </c>
      <c r="G209" s="87">
        <f t="shared" si="22"/>
        <v>7425.4844790000016</v>
      </c>
      <c r="H209" s="16">
        <v>8482.0340639999977</v>
      </c>
      <c r="I209" s="16">
        <v>0</v>
      </c>
      <c r="J209" s="87">
        <f t="shared" si="23"/>
        <v>15907.518542999998</v>
      </c>
      <c r="K209" s="87">
        <f t="shared" si="24"/>
        <v>15907.518542999998</v>
      </c>
      <c r="L209" s="16">
        <f>+SUMIF(Traspasos!$C$8:$C$82,B209,Traspasos!$D$8:$D$82)-SUMIF(Traspasos!$B$8:$B$82,B209,Traspasos!$D$8:$D$82)</f>
        <v>0</v>
      </c>
      <c r="M209" s="99">
        <f t="shared" si="25"/>
        <v>0</v>
      </c>
      <c r="N209" s="99"/>
      <c r="O209" s="99">
        <f t="shared" si="26"/>
        <v>15908</v>
      </c>
      <c r="P209" s="99">
        <f t="shared" si="27"/>
        <v>0</v>
      </c>
      <c r="Q209" s="99">
        <f t="shared" si="28"/>
        <v>7425.4844790000016</v>
      </c>
      <c r="R209" s="100"/>
    </row>
    <row r="210" spans="1:18" x14ac:dyDescent="0.2">
      <c r="A210" s="17"/>
      <c r="B210" s="46" t="s">
        <v>820</v>
      </c>
      <c r="C210" s="2" t="str">
        <f>IFERROR(VLOOKUP(B210,'Inyección reconocida'!$B$9:$C$555,2,0),VLOOKUP(B210,Retiros!$B$9:$C$599,2,0))</f>
        <v>SEN</v>
      </c>
      <c r="D210" s="87">
        <f>SUMIF(Retiros!B:B,$B210,Retiros!P:P)</f>
        <v>0</v>
      </c>
      <c r="E210" s="87">
        <f>SUMIF(Obligación!B:B,$B210,Obligación!P:P)</f>
        <v>0</v>
      </c>
      <c r="F210" s="87">
        <f>SUMIF('Inyección reconocida'!B:B,$B210,'Inyección reconocida'!P:P)</f>
        <v>16068.874613000002</v>
      </c>
      <c r="G210" s="87">
        <f t="shared" si="22"/>
        <v>16068.874613000002</v>
      </c>
      <c r="H210" s="16">
        <v>4849</v>
      </c>
      <c r="I210" s="16">
        <v>0</v>
      </c>
      <c r="J210" s="87">
        <f t="shared" si="23"/>
        <v>20917.874613</v>
      </c>
      <c r="K210" s="87">
        <f t="shared" si="24"/>
        <v>20917.874613</v>
      </c>
      <c r="L210" s="16">
        <f>+SUMIF(Traspasos!$C$8:$C$82,B210,Traspasos!$D$8:$D$82)-SUMIF(Traspasos!$B$8:$B$82,B210,Traspasos!$D$8:$D$82)</f>
        <v>0</v>
      </c>
      <c r="M210" s="99">
        <f t="shared" si="25"/>
        <v>0</v>
      </c>
      <c r="N210" s="99"/>
      <c r="O210" s="99">
        <f t="shared" si="26"/>
        <v>20918</v>
      </c>
      <c r="P210" s="99">
        <f t="shared" si="27"/>
        <v>0</v>
      </c>
      <c r="Q210" s="99">
        <f t="shared" si="28"/>
        <v>16068.874613000002</v>
      </c>
      <c r="R210" s="100"/>
    </row>
    <row r="211" spans="1:18" x14ac:dyDescent="0.2">
      <c r="A211" s="17"/>
      <c r="B211" s="46" t="s">
        <v>144</v>
      </c>
      <c r="C211" s="2" t="str">
        <f>IFERROR(VLOOKUP(B211,'Inyección reconocida'!$B$9:$C$555,2,0),VLOOKUP(B211,Retiros!$B$9:$C$599,2,0))</f>
        <v>SEN</v>
      </c>
      <c r="D211" s="87">
        <f>SUMIF(Retiros!B:B,$B211,Retiros!P:P)</f>
        <v>0</v>
      </c>
      <c r="E211" s="87">
        <f>SUMIF(Obligación!B:B,$B211,Obligación!P:P)</f>
        <v>0</v>
      </c>
      <c r="F211" s="87">
        <f>SUMIF('Inyección reconocida'!B:B,$B211,'Inyección reconocida'!P:P)</f>
        <v>4378.0916369999986</v>
      </c>
      <c r="G211" s="87">
        <f t="shared" si="22"/>
        <v>4378.0916369999986</v>
      </c>
      <c r="H211" s="16">
        <v>4438.9691069999981</v>
      </c>
      <c r="I211" s="16">
        <v>0</v>
      </c>
      <c r="J211" s="87">
        <f t="shared" si="23"/>
        <v>8817.0607439999967</v>
      </c>
      <c r="K211" s="87">
        <f t="shared" si="24"/>
        <v>8817.0607439999967</v>
      </c>
      <c r="L211" s="16">
        <f>+SUMIF(Traspasos!$C$8:$C$82,B211,Traspasos!$D$8:$D$82)-SUMIF(Traspasos!$B$8:$B$82,B211,Traspasos!$D$8:$D$82)</f>
        <v>0</v>
      </c>
      <c r="M211" s="99">
        <f t="shared" si="25"/>
        <v>0</v>
      </c>
      <c r="N211" s="99"/>
      <c r="O211" s="99">
        <f t="shared" si="26"/>
        <v>8817</v>
      </c>
      <c r="P211" s="99">
        <f t="shared" si="27"/>
        <v>0</v>
      </c>
      <c r="Q211" s="99">
        <f t="shared" si="28"/>
        <v>4378.0916369999986</v>
      </c>
      <c r="R211" s="100"/>
    </row>
    <row r="212" spans="1:18" x14ac:dyDescent="0.2">
      <c r="A212" s="17"/>
      <c r="B212" s="46" t="s">
        <v>90</v>
      </c>
      <c r="C212" s="2" t="str">
        <f>IFERROR(VLOOKUP(B212,'Inyección reconocida'!$B$9:$C$555,2,0),VLOOKUP(B212,Retiros!$B$9:$C$599,2,0))</f>
        <v>SEN</v>
      </c>
      <c r="D212" s="87">
        <f>SUMIF(Retiros!B:B,$B212,Retiros!P:P)</f>
        <v>0</v>
      </c>
      <c r="E212" s="87">
        <f>SUMIF(Obligación!B:B,$B212,Obligación!P:P)</f>
        <v>0</v>
      </c>
      <c r="F212" s="87">
        <f>SUMIF('Inyección reconocida'!B:B,$B212,'Inyección reconocida'!P:P)</f>
        <v>0</v>
      </c>
      <c r="G212" s="87">
        <f t="shared" si="22"/>
        <v>0</v>
      </c>
      <c r="H212" s="16">
        <v>0</v>
      </c>
      <c r="I212" s="16">
        <v>0</v>
      </c>
      <c r="J212" s="87">
        <f t="shared" si="23"/>
        <v>0</v>
      </c>
      <c r="K212" s="87">
        <f t="shared" si="24"/>
        <v>0</v>
      </c>
      <c r="L212" s="16">
        <f>+SUMIF(Traspasos!$C$8:$C$82,B212,Traspasos!$D$8:$D$82)-SUMIF(Traspasos!$B$8:$B$82,B212,Traspasos!$D$8:$D$82)</f>
        <v>0</v>
      </c>
      <c r="M212" s="99">
        <f t="shared" si="25"/>
        <v>0</v>
      </c>
      <c r="N212" s="99"/>
      <c r="O212" s="99">
        <f t="shared" si="26"/>
        <v>0</v>
      </c>
      <c r="P212" s="99">
        <f t="shared" si="27"/>
        <v>0</v>
      </c>
      <c r="Q212" s="99">
        <f t="shared" si="28"/>
        <v>0</v>
      </c>
      <c r="R212" s="100"/>
    </row>
    <row r="213" spans="1:18" x14ac:dyDescent="0.2">
      <c r="A213" s="17"/>
      <c r="B213" s="46" t="s">
        <v>143</v>
      </c>
      <c r="C213" s="2" t="str">
        <f>IFERROR(VLOOKUP(B213,'Inyección reconocida'!$B$9:$C$555,2,0),VLOOKUP(B213,Retiros!$B$9:$C$599,2,0))</f>
        <v>SEN</v>
      </c>
      <c r="D213" s="87">
        <f>SUMIF(Retiros!B:B,$B213,Retiros!P:P)</f>
        <v>13982.409317000001</v>
      </c>
      <c r="E213" s="87">
        <f>SUMIF(Obligación!B:B,$B213,Obligación!P:P)</f>
        <v>1538.0650248700001</v>
      </c>
      <c r="F213" s="87">
        <f>SUMIF('Inyección reconocida'!B:B,$B213,'Inyección reconocida'!P:P)</f>
        <v>247234.30819200003</v>
      </c>
      <c r="G213" s="87">
        <f t="shared" si="22"/>
        <v>245696.24316713001</v>
      </c>
      <c r="H213" s="16">
        <v>234811.75507699995</v>
      </c>
      <c r="I213" s="16">
        <v>0</v>
      </c>
      <c r="J213" s="87">
        <f t="shared" si="23"/>
        <v>480507.99824412999</v>
      </c>
      <c r="K213" s="87">
        <f t="shared" si="24"/>
        <v>480507.99824412999</v>
      </c>
      <c r="L213" s="16">
        <f>+SUMIF(Traspasos!$C$8:$C$82,B213,Traspasos!$D$8:$D$82)-SUMIF(Traspasos!$B$8:$B$82,B213,Traspasos!$D$8:$D$82)</f>
        <v>0</v>
      </c>
      <c r="M213" s="99">
        <f t="shared" si="25"/>
        <v>0</v>
      </c>
      <c r="N213" s="99"/>
      <c r="O213" s="99">
        <f t="shared" si="26"/>
        <v>480508</v>
      </c>
      <c r="P213" s="99">
        <f t="shared" si="27"/>
        <v>0</v>
      </c>
      <c r="Q213" s="99">
        <f t="shared" si="28"/>
        <v>247234.30819200003</v>
      </c>
      <c r="R213" s="100"/>
    </row>
    <row r="214" spans="1:18" x14ac:dyDescent="0.2">
      <c r="A214" s="17"/>
      <c r="B214" s="46" t="s">
        <v>821</v>
      </c>
      <c r="C214" s="2" t="str">
        <f>IFERROR(VLOOKUP(B214,'Inyección reconocida'!$B$9:$C$555,2,0),VLOOKUP(B214,Retiros!$B$9:$C$599,2,0))</f>
        <v>SEN</v>
      </c>
      <c r="D214" s="87">
        <f>SUMIF(Retiros!B:B,$B214,Retiros!P:P)</f>
        <v>0</v>
      </c>
      <c r="E214" s="87">
        <f>SUMIF(Obligación!B:B,$B214,Obligación!P:P)</f>
        <v>0</v>
      </c>
      <c r="F214" s="87">
        <f>SUMIF('Inyección reconocida'!B:B,$B214,'Inyección reconocida'!P:P)</f>
        <v>0</v>
      </c>
      <c r="G214" s="87">
        <f t="shared" si="22"/>
        <v>0</v>
      </c>
      <c r="H214" s="16">
        <v>0</v>
      </c>
      <c r="I214" s="16">
        <v>0</v>
      </c>
      <c r="J214" s="87">
        <f t="shared" si="23"/>
        <v>0</v>
      </c>
      <c r="K214" s="87">
        <f t="shared" si="24"/>
        <v>0</v>
      </c>
      <c r="L214" s="16">
        <f>+SUMIF(Traspasos!$C$8:$C$82,B214,Traspasos!$D$8:$D$82)-SUMIF(Traspasos!$B$8:$B$82,B214,Traspasos!$D$8:$D$82)</f>
        <v>0</v>
      </c>
      <c r="M214" s="99">
        <f t="shared" si="25"/>
        <v>0</v>
      </c>
      <c r="N214" s="99"/>
      <c r="O214" s="99">
        <f t="shared" si="26"/>
        <v>0</v>
      </c>
      <c r="P214" s="99">
        <f t="shared" si="27"/>
        <v>0</v>
      </c>
      <c r="Q214" s="99">
        <f t="shared" si="28"/>
        <v>0</v>
      </c>
      <c r="R214" s="100"/>
    </row>
    <row r="215" spans="1:18" x14ac:dyDescent="0.2">
      <c r="A215" s="17"/>
      <c r="B215" s="46" t="s">
        <v>624</v>
      </c>
      <c r="C215" s="2" t="str">
        <f>IFERROR(VLOOKUP(B215,'Inyección reconocida'!$B$9:$C$555,2,0),VLOOKUP(B215,Retiros!$B$9:$C$599,2,0))</f>
        <v>SEN</v>
      </c>
      <c r="D215" s="87">
        <f>SUMIF(Retiros!B:B,$B215,Retiros!P:P)</f>
        <v>0</v>
      </c>
      <c r="E215" s="87">
        <f>SUMIF(Obligación!B:B,$B215,Obligación!P:P)</f>
        <v>0</v>
      </c>
      <c r="F215" s="87">
        <f>SUMIF('Inyección reconocida'!B:B,$B215,'Inyección reconocida'!P:P)</f>
        <v>100117.78537499996</v>
      </c>
      <c r="G215" s="87">
        <f t="shared" si="22"/>
        <v>100117.78537499996</v>
      </c>
      <c r="H215" s="16">
        <v>0</v>
      </c>
      <c r="I215" s="16">
        <v>0</v>
      </c>
      <c r="J215" s="87">
        <f t="shared" si="23"/>
        <v>100117.78537499996</v>
      </c>
      <c r="K215" s="87">
        <f t="shared" si="24"/>
        <v>100117.78537499996</v>
      </c>
      <c r="L215" s="16">
        <f>+SUMIF(Traspasos!$C$8:$C$82,B215,Traspasos!$D$8:$D$82)-SUMIF(Traspasos!$B$8:$B$82,B215,Traspasos!$D$8:$D$82)</f>
        <v>0</v>
      </c>
      <c r="M215" s="99">
        <f t="shared" si="25"/>
        <v>0</v>
      </c>
      <c r="N215" s="99"/>
      <c r="O215" s="99">
        <f t="shared" si="26"/>
        <v>100118</v>
      </c>
      <c r="P215" s="99">
        <f t="shared" si="27"/>
        <v>0</v>
      </c>
      <c r="Q215" s="99">
        <f t="shared" si="28"/>
        <v>100117.78537499996</v>
      </c>
      <c r="R215" s="100"/>
    </row>
    <row r="216" spans="1:18" x14ac:dyDescent="0.2">
      <c r="A216" s="17"/>
      <c r="B216" s="46" t="s">
        <v>140</v>
      </c>
      <c r="C216" s="2" t="str">
        <f>IFERROR(VLOOKUP(B216,'Inyección reconocida'!$B$9:$C$555,2,0),VLOOKUP(B216,Retiros!$B$9:$C$599,2,0))</f>
        <v>SEN</v>
      </c>
      <c r="D216" s="87">
        <f>SUMIF(Retiros!B:B,$B216,Retiros!P:P)</f>
        <v>0</v>
      </c>
      <c r="E216" s="87">
        <f>SUMIF(Obligación!B:B,$B216,Obligación!P:P)</f>
        <v>0</v>
      </c>
      <c r="F216" s="87">
        <f>SUMIF('Inyección reconocida'!B:B,$B216,'Inyección reconocida'!P:P)</f>
        <v>6491.0065529999983</v>
      </c>
      <c r="G216" s="87">
        <f t="shared" si="22"/>
        <v>6491.0065529999983</v>
      </c>
      <c r="H216" s="16">
        <v>8039.3648759999996</v>
      </c>
      <c r="I216" s="16">
        <v>0</v>
      </c>
      <c r="J216" s="87">
        <f t="shared" si="23"/>
        <v>14530.371428999999</v>
      </c>
      <c r="K216" s="87">
        <f t="shared" si="24"/>
        <v>14530.371428999999</v>
      </c>
      <c r="L216" s="16">
        <f>+SUMIF(Traspasos!$C$8:$C$82,B216,Traspasos!$D$8:$D$82)-SUMIF(Traspasos!$B$8:$B$82,B216,Traspasos!$D$8:$D$82)</f>
        <v>0</v>
      </c>
      <c r="M216" s="99">
        <f t="shared" si="25"/>
        <v>0</v>
      </c>
      <c r="N216" s="99"/>
      <c r="O216" s="99">
        <f t="shared" si="26"/>
        <v>14530</v>
      </c>
      <c r="P216" s="99">
        <f t="shared" si="27"/>
        <v>0</v>
      </c>
      <c r="Q216" s="99">
        <f t="shared" si="28"/>
        <v>6491.0065529999983</v>
      </c>
      <c r="R216" s="100"/>
    </row>
    <row r="217" spans="1:18" x14ac:dyDescent="0.2">
      <c r="A217" s="17"/>
      <c r="B217" s="46" t="s">
        <v>705</v>
      </c>
      <c r="C217" s="2" t="str">
        <f>IFERROR(VLOOKUP(B217,'Inyección reconocida'!$B$9:$C$555,2,0),VLOOKUP(B217,Retiros!$B$9:$C$599,2,0))</f>
        <v>SEN</v>
      </c>
      <c r="D217" s="87">
        <f>SUMIF(Retiros!B:B,$B217,Retiros!P:P)</f>
        <v>0</v>
      </c>
      <c r="E217" s="87">
        <f>SUMIF(Obligación!B:B,$B217,Obligación!P:P)</f>
        <v>0</v>
      </c>
      <c r="F217" s="87">
        <f>SUMIF('Inyección reconocida'!B:B,$B217,'Inyección reconocida'!P:P)</f>
        <v>11296.231049</v>
      </c>
      <c r="G217" s="87">
        <f t="shared" si="22"/>
        <v>11296.231049</v>
      </c>
      <c r="H217" s="16">
        <v>677</v>
      </c>
      <c r="I217" s="16">
        <v>0</v>
      </c>
      <c r="J217" s="87">
        <f t="shared" si="23"/>
        <v>11973.231049</v>
      </c>
      <c r="K217" s="87">
        <f t="shared" si="24"/>
        <v>11973.231049</v>
      </c>
      <c r="L217" s="16">
        <f>+SUMIF(Traspasos!$C$8:$C$82,B217,Traspasos!$D$8:$D$82)-SUMIF(Traspasos!$B$8:$B$82,B217,Traspasos!$D$8:$D$82)</f>
        <v>0</v>
      </c>
      <c r="M217" s="99">
        <f t="shared" si="25"/>
        <v>0</v>
      </c>
      <c r="N217" s="99"/>
      <c r="O217" s="99">
        <f t="shared" si="26"/>
        <v>11973</v>
      </c>
      <c r="P217" s="99">
        <f t="shared" si="27"/>
        <v>0</v>
      </c>
      <c r="Q217" s="99">
        <f t="shared" si="28"/>
        <v>11296.231049</v>
      </c>
      <c r="R217" s="100"/>
    </row>
    <row r="218" spans="1:18" x14ac:dyDescent="0.2">
      <c r="A218" s="17"/>
      <c r="B218" s="46" t="s">
        <v>765</v>
      </c>
      <c r="C218" s="2" t="str">
        <f>IFERROR(VLOOKUP(B218,'Inyección reconocida'!$B$9:$C$555,2,0),VLOOKUP(B218,Retiros!$B$9:$C$599,2,0))</f>
        <v>SEN</v>
      </c>
      <c r="D218" s="87">
        <f>SUMIF(Retiros!B:B,$B218,Retiros!P:P)</f>
        <v>0</v>
      </c>
      <c r="E218" s="87">
        <f>SUMIF(Obligación!B:B,$B218,Obligación!P:P)</f>
        <v>0</v>
      </c>
      <c r="F218" s="87">
        <f>SUMIF('Inyección reconocida'!B:B,$B218,'Inyección reconocida'!P:P)</f>
        <v>0</v>
      </c>
      <c r="G218" s="87">
        <f t="shared" si="22"/>
        <v>0</v>
      </c>
      <c r="H218" s="16">
        <v>2154.6839080000009</v>
      </c>
      <c r="I218" s="16">
        <v>0</v>
      </c>
      <c r="J218" s="87">
        <f t="shared" si="23"/>
        <v>2154.6839080000009</v>
      </c>
      <c r="K218" s="87">
        <f t="shared" si="24"/>
        <v>2154.6839080000009</v>
      </c>
      <c r="L218" s="16">
        <f>+SUMIF(Traspasos!$C$8:$C$82,B218,Traspasos!$D$8:$D$82)-SUMIF(Traspasos!$B$8:$B$82,B218,Traspasos!$D$8:$D$82)</f>
        <v>0</v>
      </c>
      <c r="M218" s="99">
        <f t="shared" si="25"/>
        <v>0</v>
      </c>
      <c r="N218" s="99"/>
      <c r="O218" s="99">
        <f t="shared" si="26"/>
        <v>2155</v>
      </c>
      <c r="P218" s="99">
        <f t="shared" si="27"/>
        <v>0</v>
      </c>
      <c r="Q218" s="99">
        <f t="shared" si="28"/>
        <v>0</v>
      </c>
      <c r="R218" s="100"/>
    </row>
    <row r="219" spans="1:18" x14ac:dyDescent="0.2">
      <c r="A219" s="17"/>
      <c r="B219" s="46" t="s">
        <v>822</v>
      </c>
      <c r="C219" s="2" t="str">
        <f>IFERROR(VLOOKUP(B219,'Inyección reconocida'!$B$9:$C$555,2,0),VLOOKUP(B219,Retiros!$B$9:$C$599,2,0))</f>
        <v>SEN</v>
      </c>
      <c r="D219" s="87">
        <f>SUMIF(Retiros!B:B,$B219,Retiros!P:P)</f>
        <v>0</v>
      </c>
      <c r="E219" s="87">
        <f>SUMIF(Obligación!B:B,$B219,Obligación!P:P)</f>
        <v>0</v>
      </c>
      <c r="F219" s="87">
        <f>SUMIF('Inyección reconocida'!B:B,$B219,'Inyección reconocida'!P:P)</f>
        <v>2608.7754600000007</v>
      </c>
      <c r="G219" s="87">
        <f t="shared" si="22"/>
        <v>2608.7754600000007</v>
      </c>
      <c r="H219" s="16">
        <v>0</v>
      </c>
      <c r="I219" s="16">
        <v>0</v>
      </c>
      <c r="J219" s="87">
        <f t="shared" si="23"/>
        <v>2608.7754600000007</v>
      </c>
      <c r="K219" s="87">
        <f t="shared" si="24"/>
        <v>2608.7754600000007</v>
      </c>
      <c r="L219" s="16">
        <f>+SUMIF(Traspasos!$C$8:$C$82,B219,Traspasos!$D$8:$D$82)-SUMIF(Traspasos!$B$8:$B$82,B219,Traspasos!$D$8:$D$82)</f>
        <v>0</v>
      </c>
      <c r="M219" s="99">
        <f t="shared" si="25"/>
        <v>0</v>
      </c>
      <c r="N219" s="99"/>
      <c r="O219" s="99">
        <f t="shared" si="26"/>
        <v>2609</v>
      </c>
      <c r="P219" s="99">
        <f t="shared" si="27"/>
        <v>0</v>
      </c>
      <c r="Q219" s="99">
        <f t="shared" si="28"/>
        <v>2608.7754600000007</v>
      </c>
      <c r="R219" s="100"/>
    </row>
    <row r="220" spans="1:18" x14ac:dyDescent="0.2">
      <c r="A220" s="17"/>
      <c r="B220" s="46" t="s">
        <v>823</v>
      </c>
      <c r="C220" s="2" t="str">
        <f>IFERROR(VLOOKUP(B220,'Inyección reconocida'!$B$9:$C$555,2,0),VLOOKUP(B220,Retiros!$B$9:$C$599,2,0))</f>
        <v>SEN</v>
      </c>
      <c r="D220" s="87">
        <f>SUMIF(Retiros!B:B,$B220,Retiros!P:P)</f>
        <v>0</v>
      </c>
      <c r="E220" s="87">
        <f>SUMIF(Obligación!B:B,$B220,Obligación!P:P)</f>
        <v>0</v>
      </c>
      <c r="F220" s="87">
        <f>SUMIF('Inyección reconocida'!B:B,$B220,'Inyección reconocida'!P:P)</f>
        <v>5044.7379080000019</v>
      </c>
      <c r="G220" s="87">
        <f t="shared" si="22"/>
        <v>5044.7379080000019</v>
      </c>
      <c r="H220" s="16">
        <v>0</v>
      </c>
      <c r="I220" s="16">
        <v>0</v>
      </c>
      <c r="J220" s="87">
        <f t="shared" si="23"/>
        <v>5044.7379080000019</v>
      </c>
      <c r="K220" s="87">
        <f t="shared" si="24"/>
        <v>5044.7379080000019</v>
      </c>
      <c r="L220" s="16">
        <f>+SUMIF(Traspasos!$C$8:$C$82,B220,Traspasos!$D$8:$D$82)-SUMIF(Traspasos!$B$8:$B$82,B220,Traspasos!$D$8:$D$82)</f>
        <v>0</v>
      </c>
      <c r="M220" s="99">
        <f t="shared" si="25"/>
        <v>0</v>
      </c>
      <c r="N220" s="99"/>
      <c r="O220" s="99">
        <f t="shared" si="26"/>
        <v>5045</v>
      </c>
      <c r="P220" s="99">
        <f t="shared" si="27"/>
        <v>0</v>
      </c>
      <c r="Q220" s="99">
        <f t="shared" si="28"/>
        <v>5044.7379080000019</v>
      </c>
      <c r="R220" s="100"/>
    </row>
    <row r="221" spans="1:18" x14ac:dyDescent="0.2">
      <c r="A221" s="17"/>
      <c r="B221" s="46" t="s">
        <v>563</v>
      </c>
      <c r="C221" s="2" t="str">
        <f>IFERROR(VLOOKUP(B221,'Inyección reconocida'!$B$9:$C$555,2,0),VLOOKUP(B221,Retiros!$B$9:$C$599,2,0))</f>
        <v>SEN</v>
      </c>
      <c r="D221" s="87">
        <f>SUMIF(Retiros!B:B,$B221,Retiros!P:P)</f>
        <v>121866.40762579191</v>
      </c>
      <c r="E221" s="87">
        <f>SUMIF(Obligación!B:B,$B221,Obligación!P:P)</f>
        <v>13405.304838837106</v>
      </c>
      <c r="F221" s="87">
        <f>SUMIF('Inyección reconocida'!B:B,$B221,'Inyección reconocida'!P:P)</f>
        <v>391053.98033600004</v>
      </c>
      <c r="G221" s="87">
        <f t="shared" si="22"/>
        <v>377648.67549716291</v>
      </c>
      <c r="H221" s="16">
        <v>385066.66351400001</v>
      </c>
      <c r="I221" s="16">
        <v>0</v>
      </c>
      <c r="J221" s="87">
        <f t="shared" si="23"/>
        <v>762715.33901116299</v>
      </c>
      <c r="K221" s="87">
        <f t="shared" si="24"/>
        <v>762715.33901116299</v>
      </c>
      <c r="L221" s="16">
        <f>+SUMIF(Traspasos!$C$8:$C$82,B221,Traspasos!$D$8:$D$82)-SUMIF(Traspasos!$B$8:$B$82,B221,Traspasos!$D$8:$D$82)</f>
        <v>0</v>
      </c>
      <c r="M221" s="99">
        <f t="shared" si="25"/>
        <v>0</v>
      </c>
      <c r="N221" s="99"/>
      <c r="O221" s="99">
        <f t="shared" si="26"/>
        <v>762715</v>
      </c>
      <c r="P221" s="99">
        <f t="shared" si="27"/>
        <v>0</v>
      </c>
      <c r="Q221" s="99">
        <f t="shared" si="28"/>
        <v>391053.98033600004</v>
      </c>
      <c r="R221" s="100"/>
    </row>
    <row r="222" spans="1:18" x14ac:dyDescent="0.2">
      <c r="A222" s="17"/>
      <c r="B222" s="46" t="s">
        <v>610</v>
      </c>
      <c r="C222" s="2" t="str">
        <f>IFERROR(VLOOKUP(B222,'Inyección reconocida'!$B$9:$C$555,2,0),VLOOKUP(B222,Retiros!$B$9:$C$599,2,0))</f>
        <v>SEN</v>
      </c>
      <c r="D222" s="87">
        <f>SUMIF(Retiros!B:B,$B222,Retiros!P:P)</f>
        <v>0</v>
      </c>
      <c r="E222" s="87">
        <f>SUMIF(Obligación!B:B,$B222,Obligación!P:P)</f>
        <v>0</v>
      </c>
      <c r="F222" s="87">
        <f>SUMIF('Inyección reconocida'!B:B,$B222,'Inyección reconocida'!P:P)</f>
        <v>1391.8029850000005</v>
      </c>
      <c r="G222" s="87">
        <f t="shared" si="22"/>
        <v>1391.8029850000005</v>
      </c>
      <c r="H222" s="16">
        <v>1823.7077320000005</v>
      </c>
      <c r="I222" s="16">
        <v>0</v>
      </c>
      <c r="J222" s="87">
        <f t="shared" si="23"/>
        <v>3215.510717000001</v>
      </c>
      <c r="K222" s="87">
        <f t="shared" si="24"/>
        <v>3215.510717000001</v>
      </c>
      <c r="L222" s="16">
        <f>+SUMIF(Traspasos!$C$8:$C$82,B222,Traspasos!$D$8:$D$82)-SUMIF(Traspasos!$B$8:$B$82,B222,Traspasos!$D$8:$D$82)</f>
        <v>0</v>
      </c>
      <c r="M222" s="99">
        <f t="shared" si="25"/>
        <v>0</v>
      </c>
      <c r="N222" s="99"/>
      <c r="O222" s="99">
        <f t="shared" si="26"/>
        <v>3216</v>
      </c>
      <c r="P222" s="99">
        <f t="shared" si="27"/>
        <v>0</v>
      </c>
      <c r="Q222" s="99">
        <f t="shared" si="28"/>
        <v>1391.8029850000005</v>
      </c>
      <c r="R222" s="100"/>
    </row>
    <row r="223" spans="1:18" x14ac:dyDescent="0.2">
      <c r="A223" s="17"/>
      <c r="B223" s="46" t="s">
        <v>824</v>
      </c>
      <c r="C223" s="2" t="str">
        <f>IFERROR(VLOOKUP(B223,'Inyección reconocida'!$B$9:$C$555,2,0),VLOOKUP(B223,Retiros!$B$9:$C$599,2,0))</f>
        <v>SEN</v>
      </c>
      <c r="D223" s="87">
        <f>SUMIF(Retiros!B:B,$B223,Retiros!P:P)</f>
        <v>0</v>
      </c>
      <c r="E223" s="87">
        <f>SUMIF(Obligación!B:B,$B223,Obligación!P:P)</f>
        <v>0</v>
      </c>
      <c r="F223" s="87">
        <f>SUMIF('Inyección reconocida'!B:B,$B223,'Inyección reconocida'!P:P)</f>
        <v>0</v>
      </c>
      <c r="G223" s="87">
        <f t="shared" si="22"/>
        <v>0</v>
      </c>
      <c r="H223" s="16">
        <v>0</v>
      </c>
      <c r="I223" s="16">
        <v>0</v>
      </c>
      <c r="J223" s="87">
        <f t="shared" si="23"/>
        <v>0</v>
      </c>
      <c r="K223" s="87">
        <f t="shared" si="24"/>
        <v>0</v>
      </c>
      <c r="L223" s="16">
        <f>+SUMIF(Traspasos!$C$8:$C$82,B223,Traspasos!$D$8:$D$82)-SUMIF(Traspasos!$B$8:$B$82,B223,Traspasos!$D$8:$D$82)</f>
        <v>0</v>
      </c>
      <c r="M223" s="99">
        <f t="shared" si="25"/>
        <v>0</v>
      </c>
      <c r="N223" s="99"/>
      <c r="O223" s="99">
        <f t="shared" si="26"/>
        <v>0</v>
      </c>
      <c r="P223" s="99">
        <f t="shared" si="27"/>
        <v>0</v>
      </c>
      <c r="Q223" s="99">
        <f t="shared" si="28"/>
        <v>0</v>
      </c>
      <c r="R223" s="100"/>
    </row>
    <row r="224" spans="1:18" x14ac:dyDescent="0.2">
      <c r="A224" s="17"/>
      <c r="B224" s="46" t="s">
        <v>67</v>
      </c>
      <c r="C224" s="2" t="str">
        <f>IFERROR(VLOOKUP(B224,'Inyección reconocida'!$B$9:$C$555,2,0),VLOOKUP(B224,Retiros!$B$9:$C$599,2,0))</f>
        <v>SEN</v>
      </c>
      <c r="D224" s="87">
        <f>SUMIF(Retiros!B:B,$B224,Retiros!P:P)</f>
        <v>2561.0695729999998</v>
      </c>
      <c r="E224" s="87">
        <f>SUMIF(Obligación!B:B,$B224,Obligación!P:P)</f>
        <v>281.71765303000001</v>
      </c>
      <c r="F224" s="87">
        <f>SUMIF('Inyección reconocida'!B:B,$B224,'Inyección reconocida'!P:P)</f>
        <v>24421.905509000004</v>
      </c>
      <c r="G224" s="87">
        <f t="shared" si="22"/>
        <v>24140.187855970005</v>
      </c>
      <c r="H224" s="16">
        <v>25192.990109999995</v>
      </c>
      <c r="I224" s="16">
        <v>0</v>
      </c>
      <c r="J224" s="87">
        <f t="shared" si="23"/>
        <v>49333.177965970004</v>
      </c>
      <c r="K224" s="87">
        <f t="shared" si="24"/>
        <v>49333.177965970004</v>
      </c>
      <c r="L224" s="16">
        <f>+SUMIF(Traspasos!$C$8:$C$82,B224,Traspasos!$D$8:$D$82)-SUMIF(Traspasos!$B$8:$B$82,B224,Traspasos!$D$8:$D$82)</f>
        <v>0</v>
      </c>
      <c r="M224" s="99">
        <f t="shared" si="25"/>
        <v>0</v>
      </c>
      <c r="N224" s="99"/>
      <c r="O224" s="99">
        <f t="shared" si="26"/>
        <v>49333</v>
      </c>
      <c r="P224" s="99">
        <f t="shared" si="27"/>
        <v>0</v>
      </c>
      <c r="Q224" s="99">
        <f t="shared" si="28"/>
        <v>24421.905509000004</v>
      </c>
      <c r="R224" s="100"/>
    </row>
    <row r="225" spans="1:18" x14ac:dyDescent="0.2">
      <c r="A225" s="17"/>
      <c r="B225" s="46" t="s">
        <v>123</v>
      </c>
      <c r="C225" s="2" t="str">
        <f>IFERROR(VLOOKUP(B225,'Inyección reconocida'!$B$9:$C$555,2,0),VLOOKUP(B225,Retiros!$B$9:$C$599,2,0))</f>
        <v>SEN</v>
      </c>
      <c r="D225" s="87">
        <f>SUMIF(Retiros!B:B,$B225,Retiros!P:P)</f>
        <v>0</v>
      </c>
      <c r="E225" s="87">
        <f>SUMIF(Obligación!B:B,$B225,Obligación!P:P)</f>
        <v>0</v>
      </c>
      <c r="F225" s="87">
        <f>SUMIF('Inyección reconocida'!B:B,$B225,'Inyección reconocida'!P:P)</f>
        <v>6575.4937810000001</v>
      </c>
      <c r="G225" s="87">
        <f t="shared" si="22"/>
        <v>6575.4937810000001</v>
      </c>
      <c r="H225" s="16">
        <v>5473.6159729999981</v>
      </c>
      <c r="I225" s="16">
        <v>0</v>
      </c>
      <c r="J225" s="87">
        <f t="shared" si="23"/>
        <v>12049.109753999997</v>
      </c>
      <c r="K225" s="87">
        <f t="shared" si="24"/>
        <v>12049.109753999997</v>
      </c>
      <c r="L225" s="16">
        <f>+SUMIF(Traspasos!$C$8:$C$82,B225,Traspasos!$D$8:$D$82)-SUMIF(Traspasos!$B$8:$B$82,B225,Traspasos!$D$8:$D$82)</f>
        <v>0</v>
      </c>
      <c r="M225" s="99">
        <f t="shared" si="25"/>
        <v>0</v>
      </c>
      <c r="N225" s="99"/>
      <c r="O225" s="99">
        <f t="shared" si="26"/>
        <v>12049</v>
      </c>
      <c r="P225" s="99">
        <f t="shared" si="27"/>
        <v>0</v>
      </c>
      <c r="Q225" s="99">
        <f t="shared" si="28"/>
        <v>6575.4937810000001</v>
      </c>
      <c r="R225" s="100"/>
    </row>
    <row r="226" spans="1:18" x14ac:dyDescent="0.2">
      <c r="A226" s="17"/>
      <c r="B226" s="46" t="s">
        <v>825</v>
      </c>
      <c r="C226" s="2" t="str">
        <f>IFERROR(VLOOKUP(B226,'Inyección reconocida'!$B$9:$C$555,2,0),VLOOKUP(B226,Retiros!$B$9:$C$599,2,0))</f>
        <v>SEN</v>
      </c>
      <c r="D226" s="87">
        <f>SUMIF(Retiros!B:B,$B226,Retiros!P:P)</f>
        <v>0</v>
      </c>
      <c r="E226" s="87">
        <f>SUMIF(Obligación!B:B,$B226,Obligación!P:P)</f>
        <v>0</v>
      </c>
      <c r="F226" s="87">
        <f>SUMIF('Inyección reconocida'!B:B,$B226,'Inyección reconocida'!P:P)</f>
        <v>2813.7973270000011</v>
      </c>
      <c r="G226" s="87">
        <f t="shared" si="22"/>
        <v>2813.7973270000011</v>
      </c>
      <c r="H226" s="16">
        <v>0</v>
      </c>
      <c r="I226" s="16">
        <v>0</v>
      </c>
      <c r="J226" s="87">
        <f t="shared" si="23"/>
        <v>2813.7973270000011</v>
      </c>
      <c r="K226" s="87">
        <f t="shared" si="24"/>
        <v>2813.7973270000011</v>
      </c>
      <c r="L226" s="16">
        <f>+SUMIF(Traspasos!$C$8:$C$82,B226,Traspasos!$D$8:$D$82)-SUMIF(Traspasos!$B$8:$B$82,B226,Traspasos!$D$8:$D$82)</f>
        <v>0</v>
      </c>
      <c r="M226" s="99">
        <f t="shared" si="25"/>
        <v>0</v>
      </c>
      <c r="N226" s="99"/>
      <c r="O226" s="99">
        <f t="shared" si="26"/>
        <v>2814</v>
      </c>
      <c r="P226" s="99">
        <f t="shared" si="27"/>
        <v>0</v>
      </c>
      <c r="Q226" s="99">
        <f t="shared" si="28"/>
        <v>2813.7973270000011</v>
      </c>
      <c r="R226" s="100"/>
    </row>
    <row r="227" spans="1:18" x14ac:dyDescent="0.2">
      <c r="A227" s="17"/>
      <c r="B227" s="46" t="s">
        <v>155</v>
      </c>
      <c r="C227" s="2" t="str">
        <f>IFERROR(VLOOKUP(B227,'Inyección reconocida'!$B$9:$C$555,2,0),VLOOKUP(B227,Retiros!$B$9:$C$599,2,0))</f>
        <v>SEN</v>
      </c>
      <c r="D227" s="87">
        <f>SUMIF(Retiros!B:B,$B227,Retiros!P:P)</f>
        <v>0</v>
      </c>
      <c r="E227" s="87">
        <f>SUMIF(Obligación!B:B,$B227,Obligación!P:P)</f>
        <v>0</v>
      </c>
      <c r="F227" s="87">
        <f>SUMIF('Inyección reconocida'!B:B,$B227,'Inyección reconocida'!P:P)</f>
        <v>827.72655800000007</v>
      </c>
      <c r="G227" s="87">
        <f t="shared" si="22"/>
        <v>827.72655800000007</v>
      </c>
      <c r="H227" s="16">
        <v>1056.0327309999996</v>
      </c>
      <c r="I227" s="16">
        <v>0</v>
      </c>
      <c r="J227" s="87">
        <f t="shared" si="23"/>
        <v>1883.7592889999996</v>
      </c>
      <c r="K227" s="87">
        <f t="shared" si="24"/>
        <v>1883.7592889999996</v>
      </c>
      <c r="L227" s="16">
        <f>+SUMIF(Traspasos!$C$8:$C$82,B227,Traspasos!$D$8:$D$82)-SUMIF(Traspasos!$B$8:$B$82,B227,Traspasos!$D$8:$D$82)</f>
        <v>0</v>
      </c>
      <c r="M227" s="99">
        <f t="shared" si="25"/>
        <v>0</v>
      </c>
      <c r="N227" s="99"/>
      <c r="O227" s="99">
        <f t="shared" si="26"/>
        <v>1884</v>
      </c>
      <c r="P227" s="99">
        <f t="shared" si="27"/>
        <v>0</v>
      </c>
      <c r="Q227" s="99">
        <f t="shared" si="28"/>
        <v>827.72655800000007</v>
      </c>
      <c r="R227" s="100"/>
    </row>
    <row r="228" spans="1:18" x14ac:dyDescent="0.2">
      <c r="A228" s="17"/>
      <c r="B228" s="46" t="s">
        <v>826</v>
      </c>
      <c r="C228" s="2" t="str">
        <f>IFERROR(VLOOKUP(B228,'Inyección reconocida'!$B$9:$C$555,2,0),VLOOKUP(B228,Retiros!$B$9:$C$599,2,0))</f>
        <v>SEN</v>
      </c>
      <c r="D228" s="87">
        <f>SUMIF(Retiros!B:B,$B228,Retiros!P:P)</f>
        <v>0</v>
      </c>
      <c r="E228" s="87">
        <f>SUMIF(Obligación!B:B,$B228,Obligación!P:P)</f>
        <v>0</v>
      </c>
      <c r="F228" s="87">
        <f>SUMIF('Inyección reconocida'!B:B,$B228,'Inyección reconocida'!P:P)</f>
        <v>6257.9138160000002</v>
      </c>
      <c r="G228" s="87">
        <f t="shared" si="22"/>
        <v>6257.9138160000002</v>
      </c>
      <c r="H228" s="16">
        <v>0</v>
      </c>
      <c r="I228" s="16">
        <v>0</v>
      </c>
      <c r="J228" s="87">
        <f t="shared" si="23"/>
        <v>6257.9138160000002</v>
      </c>
      <c r="K228" s="87">
        <f t="shared" si="24"/>
        <v>6257.9138160000002</v>
      </c>
      <c r="L228" s="16">
        <f>+SUMIF(Traspasos!$C$8:$C$82,B228,Traspasos!$D$8:$D$82)-SUMIF(Traspasos!$B$8:$B$82,B228,Traspasos!$D$8:$D$82)</f>
        <v>0</v>
      </c>
      <c r="M228" s="99">
        <f t="shared" si="25"/>
        <v>0</v>
      </c>
      <c r="N228" s="99"/>
      <c r="O228" s="99">
        <f t="shared" si="26"/>
        <v>6258</v>
      </c>
      <c r="P228" s="99">
        <f t="shared" si="27"/>
        <v>0</v>
      </c>
      <c r="Q228" s="99">
        <f t="shared" si="28"/>
        <v>6257.9138160000002</v>
      </c>
      <c r="R228" s="100"/>
    </row>
    <row r="229" spans="1:18" x14ac:dyDescent="0.2">
      <c r="A229" s="17"/>
      <c r="B229" s="46" t="s">
        <v>827</v>
      </c>
      <c r="C229" s="2" t="str">
        <f>IFERROR(VLOOKUP(B229,'Inyección reconocida'!$B$9:$C$555,2,0),VLOOKUP(B229,Retiros!$B$9:$C$599,2,0))</f>
        <v>SEN</v>
      </c>
      <c r="D229" s="87">
        <f>SUMIF(Retiros!B:B,$B229,Retiros!P:P)</f>
        <v>0</v>
      </c>
      <c r="E229" s="87">
        <f>SUMIF(Obligación!B:B,$B229,Obligación!P:P)</f>
        <v>0</v>
      </c>
      <c r="F229" s="87">
        <f>SUMIF('Inyección reconocida'!B:B,$B229,'Inyección reconocida'!P:P)</f>
        <v>0</v>
      </c>
      <c r="G229" s="87">
        <f t="shared" si="22"/>
        <v>0</v>
      </c>
      <c r="H229" s="16">
        <v>0</v>
      </c>
      <c r="I229" s="16">
        <v>0</v>
      </c>
      <c r="J229" s="87">
        <f t="shared" si="23"/>
        <v>0</v>
      </c>
      <c r="K229" s="87">
        <f t="shared" si="24"/>
        <v>0</v>
      </c>
      <c r="L229" s="16">
        <f>+SUMIF(Traspasos!$C$8:$C$82,B229,Traspasos!$D$8:$D$82)-SUMIF(Traspasos!$B$8:$B$82,B229,Traspasos!$D$8:$D$82)</f>
        <v>0</v>
      </c>
      <c r="M229" s="99">
        <f t="shared" si="25"/>
        <v>0</v>
      </c>
      <c r="N229" s="99"/>
      <c r="O229" s="99">
        <f t="shared" si="26"/>
        <v>0</v>
      </c>
      <c r="P229" s="99">
        <f t="shared" si="27"/>
        <v>0</v>
      </c>
      <c r="Q229" s="99">
        <f t="shared" si="28"/>
        <v>0</v>
      </c>
      <c r="R229" s="100"/>
    </row>
    <row r="230" spans="1:18" x14ac:dyDescent="0.2">
      <c r="A230" s="17"/>
      <c r="B230" s="46" t="s">
        <v>704</v>
      </c>
      <c r="C230" s="2" t="str">
        <f>IFERROR(VLOOKUP(B230,'Inyección reconocida'!$B$9:$C$555,2,0),VLOOKUP(B230,Retiros!$B$9:$C$599,2,0))</f>
        <v>SEN</v>
      </c>
      <c r="D230" s="87">
        <f>SUMIF(Retiros!B:B,$B230,Retiros!P:P)</f>
        <v>0</v>
      </c>
      <c r="E230" s="87">
        <f>SUMIF(Obligación!B:B,$B230,Obligación!P:P)</f>
        <v>0</v>
      </c>
      <c r="F230" s="87">
        <f>SUMIF('Inyección reconocida'!B:B,$B230,'Inyección reconocida'!P:P)</f>
        <v>3708.8099549999997</v>
      </c>
      <c r="G230" s="87">
        <f t="shared" si="22"/>
        <v>3708.8099549999997</v>
      </c>
      <c r="H230" s="16">
        <v>6590.6944879999974</v>
      </c>
      <c r="I230" s="16">
        <v>0</v>
      </c>
      <c r="J230" s="87">
        <f t="shared" si="23"/>
        <v>10299.504442999998</v>
      </c>
      <c r="K230" s="87">
        <f t="shared" si="24"/>
        <v>10299.504442999998</v>
      </c>
      <c r="L230" s="16">
        <f>+SUMIF(Traspasos!$C$8:$C$82,B230,Traspasos!$D$8:$D$82)-SUMIF(Traspasos!$B$8:$B$82,B230,Traspasos!$D$8:$D$82)</f>
        <v>0</v>
      </c>
      <c r="M230" s="99">
        <f t="shared" si="25"/>
        <v>0</v>
      </c>
      <c r="N230" s="99"/>
      <c r="O230" s="99">
        <f t="shared" si="26"/>
        <v>10300</v>
      </c>
      <c r="P230" s="99">
        <f t="shared" si="27"/>
        <v>0</v>
      </c>
      <c r="Q230" s="99">
        <f t="shared" si="28"/>
        <v>3708.8099549999997</v>
      </c>
      <c r="R230" s="100"/>
    </row>
    <row r="231" spans="1:18" x14ac:dyDescent="0.2">
      <c r="A231" s="17"/>
      <c r="B231" s="46" t="s">
        <v>725</v>
      </c>
      <c r="C231" s="2" t="str">
        <f>IFERROR(VLOOKUP(B231,'Inyección reconocida'!$B$9:$C$555,2,0),VLOOKUP(B231,Retiros!$B$9:$C$599,2,0))</f>
        <v>SEN</v>
      </c>
      <c r="D231" s="87">
        <f>SUMIF(Retiros!B:B,$B231,Retiros!P:P)</f>
        <v>0</v>
      </c>
      <c r="E231" s="87">
        <f>SUMIF(Obligación!B:B,$B231,Obligación!P:P)</f>
        <v>0</v>
      </c>
      <c r="F231" s="87">
        <f>SUMIF('Inyección reconocida'!B:B,$B231,'Inyección reconocida'!P:P)</f>
        <v>11838.401349999996</v>
      </c>
      <c r="G231" s="87">
        <f t="shared" si="22"/>
        <v>11838.401349999996</v>
      </c>
      <c r="H231" s="16">
        <v>5057.5138410000009</v>
      </c>
      <c r="I231" s="16">
        <v>0</v>
      </c>
      <c r="J231" s="87">
        <f t="shared" si="23"/>
        <v>16895.915190999996</v>
      </c>
      <c r="K231" s="87">
        <f t="shared" si="24"/>
        <v>16895.915190999996</v>
      </c>
      <c r="L231" s="16">
        <f>+SUMIF(Traspasos!$C$8:$C$82,B231,Traspasos!$D$8:$D$82)-SUMIF(Traspasos!$B$8:$B$82,B231,Traspasos!$D$8:$D$82)</f>
        <v>0</v>
      </c>
      <c r="M231" s="99">
        <f t="shared" si="25"/>
        <v>0</v>
      </c>
      <c r="N231" s="99"/>
      <c r="O231" s="99">
        <f t="shared" si="26"/>
        <v>16896</v>
      </c>
      <c r="P231" s="99">
        <f t="shared" si="27"/>
        <v>0</v>
      </c>
      <c r="Q231" s="99">
        <f t="shared" si="28"/>
        <v>11838.401349999996</v>
      </c>
      <c r="R231" s="100"/>
    </row>
    <row r="232" spans="1:18" x14ac:dyDescent="0.2">
      <c r="A232" s="17"/>
      <c r="B232" s="46" t="s">
        <v>3</v>
      </c>
      <c r="C232" s="2" t="str">
        <f>IFERROR(VLOOKUP(B232,'Inyección reconocida'!$B$9:$C$555,2,0),VLOOKUP(B232,Retiros!$B$9:$C$599,2,0))</f>
        <v>SEN</v>
      </c>
      <c r="D232" s="87">
        <f>SUMIF(Retiros!B:B,$B232,Retiros!P:P)</f>
        <v>189618.41601254776</v>
      </c>
      <c r="E232" s="87">
        <f>SUMIF(Obligación!B:B,$B232,Obligación!P:P)</f>
        <v>14221.381200941085</v>
      </c>
      <c r="F232" s="87">
        <f>SUMIF('Inyección reconocida'!B:B,$B232,'Inyección reconocida'!P:P)</f>
        <v>115693.31403304001</v>
      </c>
      <c r="G232" s="87">
        <f t="shared" si="22"/>
        <v>101471.93283209892</v>
      </c>
      <c r="H232" s="16">
        <v>0</v>
      </c>
      <c r="I232" s="16">
        <v>0</v>
      </c>
      <c r="J232" s="87">
        <f t="shared" si="23"/>
        <v>101471.93283209892</v>
      </c>
      <c r="K232" s="87">
        <f t="shared" si="24"/>
        <v>101471.93283209892</v>
      </c>
      <c r="L232" s="16">
        <f>+SUMIF(Traspasos!$C$8:$C$82,B232,Traspasos!$D$8:$D$82)-SUMIF(Traspasos!$B$8:$B$82,B232,Traspasos!$D$8:$D$82)</f>
        <v>0</v>
      </c>
      <c r="M232" s="99">
        <f t="shared" si="25"/>
        <v>0</v>
      </c>
      <c r="N232" s="99"/>
      <c r="O232" s="99">
        <f t="shared" si="26"/>
        <v>101472</v>
      </c>
      <c r="P232" s="99">
        <f t="shared" si="27"/>
        <v>0</v>
      </c>
      <c r="Q232" s="99">
        <f t="shared" si="28"/>
        <v>101472</v>
      </c>
      <c r="R232" s="100"/>
    </row>
    <row r="233" spans="1:18" x14ac:dyDescent="0.2">
      <c r="A233" s="17"/>
      <c r="B233" s="46" t="s">
        <v>675</v>
      </c>
      <c r="C233" s="2" t="str">
        <f>IFERROR(VLOOKUP(B233,'Inyección reconocida'!$B$9:$C$555,2,0),VLOOKUP(B233,Retiros!$B$9:$C$599,2,0))</f>
        <v>SEN</v>
      </c>
      <c r="D233" s="87">
        <f>SUMIF(Retiros!B:B,$B233,Retiros!P:P)</f>
        <v>68767.057189999992</v>
      </c>
      <c r="E233" s="87">
        <f>SUMIF(Obligación!B:B,$B233,Obligación!P:P)</f>
        <v>7564.3762908999988</v>
      </c>
      <c r="F233" s="87">
        <f>SUMIF('Inyección reconocida'!B:B,$B233,'Inyección reconocida'!P:P)</f>
        <v>51148.312321999991</v>
      </c>
      <c r="G233" s="87">
        <f t="shared" si="22"/>
        <v>43583.936031099991</v>
      </c>
      <c r="H233" s="16">
        <v>64800.864462999998</v>
      </c>
      <c r="I233" s="16">
        <v>0</v>
      </c>
      <c r="J233" s="87">
        <f t="shared" si="23"/>
        <v>108384.8004941</v>
      </c>
      <c r="K233" s="87">
        <f t="shared" si="24"/>
        <v>108384.8004941</v>
      </c>
      <c r="L233" s="16">
        <f>+SUMIF(Traspasos!$C$8:$C$82,B233,Traspasos!$D$8:$D$82)-SUMIF(Traspasos!$B$8:$B$82,B233,Traspasos!$D$8:$D$82)</f>
        <v>0</v>
      </c>
      <c r="M233" s="99">
        <f t="shared" si="25"/>
        <v>0</v>
      </c>
      <c r="N233" s="99"/>
      <c r="O233" s="99">
        <f t="shared" si="26"/>
        <v>108385</v>
      </c>
      <c r="P233" s="99">
        <f t="shared" si="27"/>
        <v>0</v>
      </c>
      <c r="Q233" s="99">
        <f t="shared" si="28"/>
        <v>51148.312321999991</v>
      </c>
      <c r="R233" s="100"/>
    </row>
    <row r="234" spans="1:18" x14ac:dyDescent="0.2">
      <c r="A234" s="17"/>
      <c r="B234" s="46" t="s">
        <v>106</v>
      </c>
      <c r="C234" s="2" t="str">
        <f>IFERROR(VLOOKUP(B234,'Inyección reconocida'!$B$9:$C$555,2,0),VLOOKUP(B234,Retiros!$B$9:$C$599,2,0))</f>
        <v>SEN</v>
      </c>
      <c r="D234" s="87">
        <f>SUMIF(Retiros!B:B,$B234,Retiros!P:P)</f>
        <v>19652.679393907194</v>
      </c>
      <c r="E234" s="87">
        <f>SUMIF(Obligación!B:B,$B234,Obligación!P:P)</f>
        <v>1574.8881350797915</v>
      </c>
      <c r="F234" s="87">
        <f>SUMIF('Inyección reconocida'!B:B,$B234,'Inyección reconocida'!P:P)</f>
        <v>0</v>
      </c>
      <c r="G234" s="87">
        <f t="shared" si="22"/>
        <v>-1574.8881350797915</v>
      </c>
      <c r="H234" s="16">
        <v>0</v>
      </c>
      <c r="I234" s="16">
        <v>0</v>
      </c>
      <c r="J234" s="87">
        <f t="shared" si="23"/>
        <v>-1574.8881350797915</v>
      </c>
      <c r="K234" s="87">
        <f t="shared" si="24"/>
        <v>0</v>
      </c>
      <c r="L234" s="16">
        <f>+SUMIF(Traspasos!$C$8:$C$82,B234,Traspasos!$D$8:$D$82)-SUMIF(Traspasos!$B$8:$B$82,B234,Traspasos!$D$8:$D$82)</f>
        <v>0</v>
      </c>
      <c r="M234" s="99">
        <f t="shared" si="25"/>
        <v>1574.8881350797915</v>
      </c>
      <c r="N234" s="99"/>
      <c r="O234" s="99">
        <f t="shared" si="26"/>
        <v>-1575</v>
      </c>
      <c r="P234" s="99">
        <f t="shared" si="27"/>
        <v>630</v>
      </c>
      <c r="Q234" s="99">
        <f t="shared" si="28"/>
        <v>0</v>
      </c>
      <c r="R234" s="100"/>
    </row>
    <row r="235" spans="1:18" x14ac:dyDescent="0.2">
      <c r="A235" s="17"/>
      <c r="B235" s="46" t="s">
        <v>16</v>
      </c>
      <c r="C235" s="2" t="str">
        <f>IFERROR(VLOOKUP(B235,'Inyección reconocida'!$B$9:$C$555,2,0),VLOOKUP(B235,Retiros!$B$9:$C$599,2,0))</f>
        <v>SEN</v>
      </c>
      <c r="D235" s="87">
        <f>SUMIF(Retiros!B:B,$B235,Retiros!P:P)</f>
        <v>37435.378032841931</v>
      </c>
      <c r="E235" s="87">
        <f>SUMIF(Obligación!B:B,$B235,Obligación!P:P)</f>
        <v>4117.8915836126125</v>
      </c>
      <c r="F235" s="87">
        <f>SUMIF('Inyección reconocida'!B:B,$B235,'Inyección reconocida'!P:P)</f>
        <v>83186.183259999976</v>
      </c>
      <c r="G235" s="87">
        <f t="shared" si="22"/>
        <v>79068.291676387365</v>
      </c>
      <c r="H235" s="16">
        <v>81539.410991000012</v>
      </c>
      <c r="I235" s="16">
        <v>0</v>
      </c>
      <c r="J235" s="87">
        <f t="shared" si="23"/>
        <v>160607.70266738735</v>
      </c>
      <c r="K235" s="87">
        <f t="shared" si="24"/>
        <v>160607.70266738735</v>
      </c>
      <c r="L235" s="16">
        <f>+SUMIF(Traspasos!$C$8:$C$82,B235,Traspasos!$D$8:$D$82)-SUMIF(Traspasos!$B$8:$B$82,B235,Traspasos!$D$8:$D$82)</f>
        <v>0</v>
      </c>
      <c r="M235" s="99">
        <f t="shared" si="25"/>
        <v>0</v>
      </c>
      <c r="N235" s="99"/>
      <c r="O235" s="99">
        <f t="shared" si="26"/>
        <v>160608</v>
      </c>
      <c r="P235" s="99">
        <f t="shared" si="27"/>
        <v>0</v>
      </c>
      <c r="Q235" s="99">
        <f t="shared" si="28"/>
        <v>83186.183259999976</v>
      </c>
      <c r="R235" s="100"/>
    </row>
    <row r="236" spans="1:18" x14ac:dyDescent="0.2">
      <c r="A236" s="17"/>
      <c r="B236" s="46" t="s">
        <v>230</v>
      </c>
      <c r="C236" s="2" t="str">
        <f>IFERROR(VLOOKUP(B236,'Inyección reconocida'!$B$9:$C$555,2,0),VLOOKUP(B236,Retiros!$B$9:$C$599,2,0))</f>
        <v>SEN</v>
      </c>
      <c r="D236" s="87">
        <f>SUMIF(Retiros!B:B,$B236,Retiros!P:P)</f>
        <v>0</v>
      </c>
      <c r="E236" s="87">
        <f>SUMIF(Obligación!B:B,$B236,Obligación!P:P)</f>
        <v>0</v>
      </c>
      <c r="F236" s="87">
        <f>SUMIF('Inyección reconocida'!B:B,$B236,'Inyección reconocida'!P:P)</f>
        <v>0</v>
      </c>
      <c r="G236" s="87">
        <f t="shared" si="22"/>
        <v>0</v>
      </c>
      <c r="H236" s="16">
        <v>0</v>
      </c>
      <c r="I236" s="16">
        <v>0</v>
      </c>
      <c r="J236" s="87">
        <f t="shared" si="23"/>
        <v>0</v>
      </c>
      <c r="K236" s="87">
        <f t="shared" si="24"/>
        <v>0</v>
      </c>
      <c r="L236" s="16">
        <f>+SUMIF(Traspasos!$C$8:$C$82,B236,Traspasos!$D$8:$D$82)-SUMIF(Traspasos!$B$8:$B$82,B236,Traspasos!$D$8:$D$82)</f>
        <v>0</v>
      </c>
      <c r="M236" s="99">
        <f t="shared" si="25"/>
        <v>0</v>
      </c>
      <c r="N236" s="99"/>
      <c r="O236" s="99">
        <f t="shared" si="26"/>
        <v>0</v>
      </c>
      <c r="P236" s="99">
        <f t="shared" si="27"/>
        <v>0</v>
      </c>
      <c r="Q236" s="99">
        <f t="shared" si="28"/>
        <v>0</v>
      </c>
      <c r="R236" s="100"/>
    </row>
    <row r="237" spans="1:18" x14ac:dyDescent="0.2">
      <c r="A237" s="17"/>
      <c r="B237" s="46" t="s">
        <v>0</v>
      </c>
      <c r="C237" s="2" t="str">
        <f>IFERROR(VLOOKUP(B237,'Inyección reconocida'!$B$9:$C$555,2,0),VLOOKUP(B237,Retiros!$B$9:$C$599,2,0))</f>
        <v>SEN</v>
      </c>
      <c r="D237" s="87">
        <f>SUMIF(Retiros!B:B,$B237,Retiros!P:P)</f>
        <v>57960.935447999997</v>
      </c>
      <c r="E237" s="87">
        <f>SUMIF(Obligación!B:B,$B237,Obligación!P:P)</f>
        <v>6375.7028992799997</v>
      </c>
      <c r="F237" s="87">
        <f>SUMIF('Inyección reconocida'!B:B,$B237,'Inyección reconocida'!P:P)</f>
        <v>33230.578006999989</v>
      </c>
      <c r="G237" s="87">
        <f t="shared" si="22"/>
        <v>26854.875107719989</v>
      </c>
      <c r="H237" s="16">
        <v>9210</v>
      </c>
      <c r="I237" s="16">
        <v>0</v>
      </c>
      <c r="J237" s="87">
        <f t="shared" si="23"/>
        <v>36064.875107719992</v>
      </c>
      <c r="K237" s="87">
        <f t="shared" si="24"/>
        <v>36064.875107719992</v>
      </c>
      <c r="L237" s="16">
        <f>+SUMIF(Traspasos!$C$8:$C$82,B237,Traspasos!$D$8:$D$82)-SUMIF(Traspasos!$B$8:$B$82,B237,Traspasos!$D$8:$D$82)</f>
        <v>0</v>
      </c>
      <c r="M237" s="99">
        <f t="shared" si="25"/>
        <v>0</v>
      </c>
      <c r="N237" s="99"/>
      <c r="O237" s="99">
        <f t="shared" si="26"/>
        <v>36065</v>
      </c>
      <c r="P237" s="99">
        <f t="shared" si="27"/>
        <v>0</v>
      </c>
      <c r="Q237" s="99">
        <f t="shared" si="28"/>
        <v>33230.578006999989</v>
      </c>
      <c r="R237" s="100"/>
    </row>
    <row r="238" spans="1:18" x14ac:dyDescent="0.2">
      <c r="A238" s="17"/>
      <c r="B238" s="46" t="s">
        <v>828</v>
      </c>
      <c r="C238" s="2" t="str">
        <f>IFERROR(VLOOKUP(B238,'Inyección reconocida'!$B$9:$C$555,2,0),VLOOKUP(B238,Retiros!$B$9:$C$599,2,0))</f>
        <v>SEN</v>
      </c>
      <c r="D238" s="87">
        <f>SUMIF(Retiros!B:B,$B238,Retiros!P:P)</f>
        <v>0</v>
      </c>
      <c r="E238" s="87">
        <f>SUMIF(Obligación!B:B,$B238,Obligación!P:P)</f>
        <v>0</v>
      </c>
      <c r="F238" s="87">
        <f>SUMIF('Inyección reconocida'!B:B,$B238,'Inyección reconocida'!P:P)</f>
        <v>21365.542880000001</v>
      </c>
      <c r="G238" s="87">
        <f t="shared" si="22"/>
        <v>21365.542880000001</v>
      </c>
      <c r="H238" s="16">
        <v>0</v>
      </c>
      <c r="I238" s="16">
        <v>0</v>
      </c>
      <c r="J238" s="87">
        <f t="shared" si="23"/>
        <v>21365.542880000001</v>
      </c>
      <c r="K238" s="87">
        <f t="shared" si="24"/>
        <v>21365.542880000001</v>
      </c>
      <c r="L238" s="16">
        <f>+SUMIF(Traspasos!$C$8:$C$82,B238,Traspasos!$D$8:$D$82)-SUMIF(Traspasos!$B$8:$B$82,B238,Traspasos!$D$8:$D$82)</f>
        <v>0</v>
      </c>
      <c r="M238" s="99">
        <f t="shared" si="25"/>
        <v>0</v>
      </c>
      <c r="N238" s="99"/>
      <c r="O238" s="99">
        <f t="shared" si="26"/>
        <v>21366</v>
      </c>
      <c r="P238" s="99">
        <f t="shared" si="27"/>
        <v>0</v>
      </c>
      <c r="Q238" s="99">
        <f t="shared" si="28"/>
        <v>21365.542880000001</v>
      </c>
      <c r="R238" s="100"/>
    </row>
    <row r="239" spans="1:18" x14ac:dyDescent="0.2">
      <c r="A239" s="17"/>
      <c r="B239" s="46" t="s">
        <v>52</v>
      </c>
      <c r="C239" s="2" t="str">
        <f>IFERROR(VLOOKUP(B239,'Inyección reconocida'!$B$9:$C$555,2,0),VLOOKUP(B239,Retiros!$B$9:$C$599,2,0))</f>
        <v>SEN</v>
      </c>
      <c r="D239" s="87">
        <f>SUMIF(Retiros!B:B,$B239,Retiros!P:P)</f>
        <v>27311.117694871813</v>
      </c>
      <c r="E239" s="87">
        <f>SUMIF(Obligación!B:B,$B239,Obligación!P:P)</f>
        <v>2761.7342740658992</v>
      </c>
      <c r="F239" s="87">
        <f>SUMIF('Inyección reconocida'!B:B,$B239,'Inyección reconocida'!P:P)</f>
        <v>0</v>
      </c>
      <c r="G239" s="87">
        <f t="shared" si="22"/>
        <v>-2761.7342740658992</v>
      </c>
      <c r="H239" s="16">
        <v>0</v>
      </c>
      <c r="I239" s="16">
        <v>0</v>
      </c>
      <c r="J239" s="87">
        <f t="shared" si="23"/>
        <v>-2761.7342740658992</v>
      </c>
      <c r="K239" s="87">
        <f t="shared" si="24"/>
        <v>0</v>
      </c>
      <c r="L239" s="16">
        <f>+SUMIF(Traspasos!$C$8:$C$82,B239,Traspasos!$D$8:$D$82)-SUMIF(Traspasos!$B$8:$B$82,B239,Traspasos!$D$8:$D$82)</f>
        <v>0</v>
      </c>
      <c r="M239" s="99">
        <f t="shared" si="25"/>
        <v>2761.7342740658992</v>
      </c>
      <c r="N239" s="99"/>
      <c r="O239" s="99">
        <f t="shared" si="26"/>
        <v>-2762</v>
      </c>
      <c r="P239" s="99">
        <f t="shared" si="27"/>
        <v>1104.8</v>
      </c>
      <c r="Q239" s="99">
        <f t="shared" si="28"/>
        <v>0</v>
      </c>
      <c r="R239" s="100"/>
    </row>
    <row r="240" spans="1:18" x14ac:dyDescent="0.2">
      <c r="A240" s="17"/>
      <c r="B240" s="46" t="s">
        <v>21</v>
      </c>
      <c r="C240" s="2" t="str">
        <f>IFERROR(VLOOKUP(B240,'Inyección reconocida'!$B$9:$C$555,2,0),VLOOKUP(B240,Retiros!$B$9:$C$599,2,0))</f>
        <v>SEN</v>
      </c>
      <c r="D240" s="87">
        <f>SUMIF(Retiros!B:B,$B240,Retiros!P:P)</f>
        <v>0</v>
      </c>
      <c r="E240" s="87">
        <f>SUMIF(Obligación!B:B,$B240,Obligación!P:P)</f>
        <v>0</v>
      </c>
      <c r="F240" s="87">
        <f>SUMIF('Inyección reconocida'!B:B,$B240,'Inyección reconocida'!P:P)</f>
        <v>0</v>
      </c>
      <c r="G240" s="87">
        <f t="shared" si="22"/>
        <v>0</v>
      </c>
      <c r="H240" s="16">
        <v>0</v>
      </c>
      <c r="I240" s="16">
        <v>0</v>
      </c>
      <c r="J240" s="87">
        <f t="shared" si="23"/>
        <v>0</v>
      </c>
      <c r="K240" s="87">
        <f t="shared" si="24"/>
        <v>0</v>
      </c>
      <c r="L240" s="16">
        <f>+SUMIF(Traspasos!$C$8:$C$82,B240,Traspasos!$D$8:$D$82)-SUMIF(Traspasos!$B$8:$B$82,B240,Traspasos!$D$8:$D$82)</f>
        <v>0</v>
      </c>
      <c r="M240" s="99">
        <f t="shared" si="25"/>
        <v>0</v>
      </c>
      <c r="N240" s="99"/>
      <c r="O240" s="99">
        <f t="shared" si="26"/>
        <v>0</v>
      </c>
      <c r="P240" s="99">
        <f t="shared" si="27"/>
        <v>0</v>
      </c>
      <c r="Q240" s="99">
        <f t="shared" si="28"/>
        <v>0</v>
      </c>
      <c r="R240" s="100"/>
    </row>
    <row r="241" spans="1:18" x14ac:dyDescent="0.2">
      <c r="A241" s="17"/>
      <c r="B241" s="46" t="s">
        <v>671</v>
      </c>
      <c r="C241" s="2" t="str">
        <f>IFERROR(VLOOKUP(B241,'Inyección reconocida'!$B$9:$C$555,2,0),VLOOKUP(B241,Retiros!$B$9:$C$599,2,0))</f>
        <v>SEN</v>
      </c>
      <c r="D241" s="87">
        <f>SUMIF(Retiros!B:B,$B241,Retiros!P:P)</f>
        <v>0</v>
      </c>
      <c r="E241" s="87">
        <f>SUMIF(Obligación!B:B,$B241,Obligación!P:P)</f>
        <v>0</v>
      </c>
      <c r="F241" s="87">
        <f>SUMIF('Inyección reconocida'!B:B,$B241,'Inyección reconocida'!P:P)</f>
        <v>0</v>
      </c>
      <c r="G241" s="87">
        <f t="shared" ref="G241" si="29">F241-E241</f>
        <v>0</v>
      </c>
      <c r="H241" s="16">
        <v>0</v>
      </c>
      <c r="I241" s="16">
        <v>0</v>
      </c>
      <c r="J241" s="87">
        <f t="shared" si="23"/>
        <v>0</v>
      </c>
      <c r="K241" s="87">
        <f t="shared" si="24"/>
        <v>0</v>
      </c>
      <c r="L241" s="16">
        <f>+SUMIF(Traspasos!$C$8:$C$82,B241,Traspasos!$D$8:$D$82)-SUMIF(Traspasos!$B$8:$B$82,B241,Traspasos!$D$8:$D$82)</f>
        <v>0</v>
      </c>
      <c r="M241" s="99">
        <f t="shared" si="25"/>
        <v>0</v>
      </c>
      <c r="N241" s="99"/>
      <c r="O241" s="99">
        <f t="shared" si="26"/>
        <v>0</v>
      </c>
      <c r="P241" s="99">
        <f t="shared" si="27"/>
        <v>0</v>
      </c>
      <c r="Q241" s="99">
        <f t="shared" si="28"/>
        <v>0</v>
      </c>
      <c r="R241" s="100"/>
    </row>
    <row r="242" spans="1:18" x14ac:dyDescent="0.2">
      <c r="A242" s="17"/>
      <c r="B242" s="46" t="s">
        <v>670</v>
      </c>
      <c r="C242" s="2" t="str">
        <f>IFERROR(VLOOKUP(B242,'Inyección reconocida'!$B$9:$C$555,2,0),VLOOKUP(B242,Retiros!$B$9:$C$599,2,0))</f>
        <v>SEN</v>
      </c>
      <c r="D242" s="87">
        <f>SUMIF(Retiros!B:B,$B242,Retiros!P:P)</f>
        <v>0</v>
      </c>
      <c r="E242" s="87">
        <f>SUMIF(Obligación!B:B,$B242,Obligación!P:P)</f>
        <v>0</v>
      </c>
      <c r="F242" s="87">
        <f>SUMIF('Inyección reconocida'!B:B,$B242,'Inyección reconocida'!P:P)</f>
        <v>0</v>
      </c>
      <c r="G242" s="87">
        <f t="shared" ref="G242:G356" si="30">F242-E242</f>
        <v>0</v>
      </c>
      <c r="H242" s="16">
        <v>0</v>
      </c>
      <c r="I242" s="16">
        <v>0</v>
      </c>
      <c r="J242" s="87">
        <f t="shared" si="23"/>
        <v>0</v>
      </c>
      <c r="K242" s="87">
        <f t="shared" si="24"/>
        <v>0</v>
      </c>
      <c r="L242" s="16">
        <f>+SUMIF(Traspasos!$C$8:$C$82,B242,Traspasos!$D$8:$D$82)-SUMIF(Traspasos!$B$8:$B$82,B242,Traspasos!$D$8:$D$82)</f>
        <v>0</v>
      </c>
      <c r="M242" s="99">
        <f t="shared" si="25"/>
        <v>0</v>
      </c>
      <c r="N242" s="99"/>
      <c r="O242" s="99">
        <f t="shared" si="26"/>
        <v>0</v>
      </c>
      <c r="P242" s="99">
        <f t="shared" si="27"/>
        <v>0</v>
      </c>
      <c r="Q242" s="99">
        <f t="shared" si="28"/>
        <v>0</v>
      </c>
      <c r="R242" s="100"/>
    </row>
    <row r="243" spans="1:18" x14ac:dyDescent="0.2">
      <c r="A243" s="17"/>
      <c r="B243" s="46" t="s">
        <v>12</v>
      </c>
      <c r="C243" s="2" t="str">
        <f>IFERROR(VLOOKUP(B243,'Inyección reconocida'!$B$9:$C$555,2,0),VLOOKUP(B243,Retiros!$B$9:$C$599,2,0))</f>
        <v>SEN</v>
      </c>
      <c r="D243" s="87">
        <f>SUMIF(Retiros!B:B,$B243,Retiros!P:P)</f>
        <v>8207.7278969999988</v>
      </c>
      <c r="E243" s="87">
        <f>SUMIF(Obligación!B:B,$B243,Obligación!P:P)</f>
        <v>902.85006867000004</v>
      </c>
      <c r="F243" s="87">
        <f>SUMIF('Inyección reconocida'!B:B,$B243,'Inyección reconocida'!P:P)</f>
        <v>0</v>
      </c>
      <c r="G243" s="87">
        <f t="shared" si="30"/>
        <v>-902.85006867000004</v>
      </c>
      <c r="H243" s="16">
        <v>74917</v>
      </c>
      <c r="I243" s="16">
        <v>0</v>
      </c>
      <c r="J243" s="87">
        <f t="shared" si="23"/>
        <v>74014.149931330001</v>
      </c>
      <c r="K243" s="87">
        <f t="shared" si="24"/>
        <v>74014.149931330001</v>
      </c>
      <c r="L243" s="16">
        <f>+SUMIF(Traspasos!$C$8:$C$82,B243,Traspasos!$D$8:$D$82)-SUMIF(Traspasos!$B$8:$B$82,B243,Traspasos!$D$8:$D$82)</f>
        <v>0</v>
      </c>
      <c r="M243" s="99">
        <f t="shared" si="25"/>
        <v>0</v>
      </c>
      <c r="N243" s="99"/>
      <c r="O243" s="99">
        <f t="shared" si="26"/>
        <v>74014</v>
      </c>
      <c r="P243" s="99">
        <f t="shared" si="27"/>
        <v>0</v>
      </c>
      <c r="Q243" s="99">
        <f t="shared" si="28"/>
        <v>0</v>
      </c>
      <c r="R243" s="100"/>
    </row>
    <row r="244" spans="1:18" x14ac:dyDescent="0.2">
      <c r="A244" s="17"/>
      <c r="B244" s="46" t="s">
        <v>733</v>
      </c>
      <c r="C244" s="2" t="str">
        <f>IFERROR(VLOOKUP(B244,'Inyección reconocida'!$B$9:$C$555,2,0),VLOOKUP(B244,Retiros!$B$9:$C$599,2,0))</f>
        <v>SEN</v>
      </c>
      <c r="D244" s="87">
        <f>SUMIF(Retiros!B:B,$B244,Retiros!P:P)</f>
        <v>0</v>
      </c>
      <c r="E244" s="87">
        <f>SUMIF(Obligación!B:B,$B244,Obligación!P:P)</f>
        <v>0</v>
      </c>
      <c r="F244" s="87">
        <f>SUMIF('Inyección reconocida'!B:B,$B244,'Inyección reconocida'!P:P)</f>
        <v>6676.0650469999982</v>
      </c>
      <c r="G244" s="87">
        <f t="shared" si="30"/>
        <v>6676.0650469999982</v>
      </c>
      <c r="H244" s="16">
        <v>2885</v>
      </c>
      <c r="I244" s="16">
        <v>0</v>
      </c>
      <c r="J244" s="87">
        <f t="shared" si="23"/>
        <v>9561.0650469999982</v>
      </c>
      <c r="K244" s="87">
        <f t="shared" si="24"/>
        <v>9561.0650469999982</v>
      </c>
      <c r="L244" s="16">
        <f>+SUMIF(Traspasos!$C$8:$C$82,B244,Traspasos!$D$8:$D$82)-SUMIF(Traspasos!$B$8:$B$82,B244,Traspasos!$D$8:$D$82)</f>
        <v>0</v>
      </c>
      <c r="M244" s="99">
        <f t="shared" si="25"/>
        <v>0</v>
      </c>
      <c r="N244" s="99"/>
      <c r="O244" s="99">
        <f t="shared" si="26"/>
        <v>9561</v>
      </c>
      <c r="P244" s="99">
        <f t="shared" si="27"/>
        <v>0</v>
      </c>
      <c r="Q244" s="99">
        <f t="shared" si="28"/>
        <v>6676.0650469999982</v>
      </c>
      <c r="R244" s="100"/>
    </row>
    <row r="245" spans="1:18" x14ac:dyDescent="0.2">
      <c r="A245" s="17"/>
      <c r="B245" s="46" t="s">
        <v>145</v>
      </c>
      <c r="C245" s="2" t="str">
        <f>IFERROR(VLOOKUP(B245,'Inyección reconocida'!$B$9:$C$555,2,0),VLOOKUP(B245,Retiros!$B$9:$C$599,2,0))</f>
        <v>SEN</v>
      </c>
      <c r="D245" s="87">
        <f>SUMIF(Retiros!B:B,$B245,Retiros!P:P)</f>
        <v>0</v>
      </c>
      <c r="E245" s="87">
        <f>SUMIF(Obligación!B:B,$B245,Obligación!P:P)</f>
        <v>0</v>
      </c>
      <c r="F245" s="87">
        <f>SUMIF('Inyección reconocida'!B:B,$B245,'Inyección reconocida'!P:P)</f>
        <v>4276.4398559999991</v>
      </c>
      <c r="G245" s="87">
        <f t="shared" si="30"/>
        <v>4276.4398559999991</v>
      </c>
      <c r="H245" s="16">
        <v>4402.3004740000006</v>
      </c>
      <c r="I245" s="16">
        <v>0</v>
      </c>
      <c r="J245" s="87">
        <f t="shared" si="23"/>
        <v>8678.7403300000005</v>
      </c>
      <c r="K245" s="87">
        <f t="shared" si="24"/>
        <v>8678.7403300000005</v>
      </c>
      <c r="L245" s="16">
        <f>+SUMIF(Traspasos!$C$8:$C$82,B245,Traspasos!$D$8:$D$82)-SUMIF(Traspasos!$B$8:$B$82,B245,Traspasos!$D$8:$D$82)</f>
        <v>0</v>
      </c>
      <c r="M245" s="99">
        <f t="shared" si="25"/>
        <v>0</v>
      </c>
      <c r="N245" s="99"/>
      <c r="O245" s="99">
        <f t="shared" si="26"/>
        <v>8679</v>
      </c>
      <c r="P245" s="99">
        <f t="shared" si="27"/>
        <v>0</v>
      </c>
      <c r="Q245" s="99">
        <f t="shared" si="28"/>
        <v>4276.4398559999991</v>
      </c>
      <c r="R245" s="100"/>
    </row>
    <row r="246" spans="1:18" x14ac:dyDescent="0.2">
      <c r="A246" s="17"/>
      <c r="B246" s="46" t="s">
        <v>93</v>
      </c>
      <c r="C246" s="2" t="str">
        <f>IFERROR(VLOOKUP(B246,'Inyección reconocida'!$B$9:$C$555,2,0),VLOOKUP(B246,Retiros!$B$9:$C$599,2,0))</f>
        <v>SEN</v>
      </c>
      <c r="D246" s="87">
        <f>SUMIF(Retiros!B:B,$B246,Retiros!P:P)</f>
        <v>456897.48617389327</v>
      </c>
      <c r="E246" s="87">
        <f>SUMIF(Obligación!B:B,$B246,Obligación!P:P)</f>
        <v>42845.172268821792</v>
      </c>
      <c r="F246" s="87">
        <f>SUMIF('Inyección reconocida'!B:B,$B246,'Inyección reconocida'!P:P)</f>
        <v>496363.93230100005</v>
      </c>
      <c r="G246" s="87">
        <f t="shared" si="30"/>
        <v>453518.76003217825</v>
      </c>
      <c r="H246" s="16">
        <v>411311</v>
      </c>
      <c r="I246" s="16">
        <v>0</v>
      </c>
      <c r="J246" s="87">
        <f t="shared" si="23"/>
        <v>864829.76003217825</v>
      </c>
      <c r="K246" s="87">
        <f t="shared" si="24"/>
        <v>864829.76003217825</v>
      </c>
      <c r="L246" s="16">
        <f>+SUMIF(Traspasos!$C$8:$C$82,B246,Traspasos!$D$8:$D$82)-SUMIF(Traspasos!$B$8:$B$82,B246,Traspasos!$D$8:$D$82)</f>
        <v>0</v>
      </c>
      <c r="M246" s="99">
        <f t="shared" si="25"/>
        <v>0</v>
      </c>
      <c r="N246" s="99"/>
      <c r="O246" s="99">
        <f t="shared" si="26"/>
        <v>864830</v>
      </c>
      <c r="P246" s="99">
        <f t="shared" si="27"/>
        <v>0</v>
      </c>
      <c r="Q246" s="99">
        <f t="shared" si="28"/>
        <v>496363.93230100005</v>
      </c>
      <c r="R246" s="100"/>
    </row>
    <row r="247" spans="1:18" x14ac:dyDescent="0.2">
      <c r="A247" s="17"/>
      <c r="B247" s="46" t="s">
        <v>829</v>
      </c>
      <c r="C247" s="2" t="str">
        <f>IFERROR(VLOOKUP(B247,'Inyección reconocida'!$B$9:$C$555,2,0),VLOOKUP(B247,Retiros!$B$9:$C$599,2,0))</f>
        <v>SEN</v>
      </c>
      <c r="D247" s="87">
        <f>SUMIF(Retiros!B:B,$B247,Retiros!P:P)</f>
        <v>0</v>
      </c>
      <c r="E247" s="87">
        <f>SUMIF(Obligación!B:B,$B247,Obligación!P:P)</f>
        <v>0</v>
      </c>
      <c r="F247" s="87">
        <f>SUMIF('Inyección reconocida'!B:B,$B247,'Inyección reconocida'!P:P)</f>
        <v>2424.5113160000001</v>
      </c>
      <c r="G247" s="87">
        <f t="shared" si="30"/>
        <v>2424.5113160000001</v>
      </c>
      <c r="H247" s="16">
        <v>0</v>
      </c>
      <c r="I247" s="16">
        <v>0</v>
      </c>
      <c r="J247" s="87">
        <f t="shared" si="23"/>
        <v>2424.5113160000001</v>
      </c>
      <c r="K247" s="87">
        <f t="shared" si="24"/>
        <v>2424.5113160000001</v>
      </c>
      <c r="L247" s="16">
        <f>+SUMIF(Traspasos!$C$8:$C$82,B247,Traspasos!$D$8:$D$82)-SUMIF(Traspasos!$B$8:$B$82,B247,Traspasos!$D$8:$D$82)</f>
        <v>0</v>
      </c>
      <c r="M247" s="99">
        <f t="shared" si="25"/>
        <v>0</v>
      </c>
      <c r="N247" s="99"/>
      <c r="O247" s="99">
        <f t="shared" si="26"/>
        <v>2425</v>
      </c>
      <c r="P247" s="99">
        <f t="shared" si="27"/>
        <v>0</v>
      </c>
      <c r="Q247" s="99">
        <f t="shared" si="28"/>
        <v>2424.5113160000001</v>
      </c>
      <c r="R247" s="100"/>
    </row>
    <row r="248" spans="1:18" x14ac:dyDescent="0.2">
      <c r="A248" s="17"/>
      <c r="B248" s="46" t="s">
        <v>331</v>
      </c>
      <c r="C248" s="2" t="str">
        <f>IFERROR(VLOOKUP(B248,'Inyección reconocida'!$B$9:$C$555,2,0),VLOOKUP(B248,Retiros!$B$9:$C$599,2,0))</f>
        <v>SEN</v>
      </c>
      <c r="D248" s="87">
        <f>SUMIF(Retiros!B:B,$B248,Retiros!P:P)</f>
        <v>16097.704728000002</v>
      </c>
      <c r="E248" s="87">
        <f>SUMIF(Obligación!B:B,$B248,Obligación!P:P)</f>
        <v>1299.1773186</v>
      </c>
      <c r="F248" s="87">
        <f>SUMIF('Inyección reconocida'!B:B,$B248,'Inyección reconocida'!P:P)</f>
        <v>24120.623923999996</v>
      </c>
      <c r="G248" s="87">
        <f t="shared" si="30"/>
        <v>22821.446605399997</v>
      </c>
      <c r="H248" s="16">
        <v>25627.070590000003</v>
      </c>
      <c r="I248" s="16">
        <v>0</v>
      </c>
      <c r="J248" s="87">
        <f t="shared" si="23"/>
        <v>48448.517195400003</v>
      </c>
      <c r="K248" s="87">
        <f t="shared" si="24"/>
        <v>48448.517195400003</v>
      </c>
      <c r="L248" s="16">
        <f>+SUMIF(Traspasos!$C$8:$C$82,B248,Traspasos!$D$8:$D$82)-SUMIF(Traspasos!$B$8:$B$82,B248,Traspasos!$D$8:$D$82)</f>
        <v>0</v>
      </c>
      <c r="M248" s="99">
        <f t="shared" si="25"/>
        <v>0</v>
      </c>
      <c r="N248" s="99"/>
      <c r="O248" s="99">
        <f t="shared" si="26"/>
        <v>48449</v>
      </c>
      <c r="P248" s="99">
        <f t="shared" si="27"/>
        <v>0</v>
      </c>
      <c r="Q248" s="99">
        <f t="shared" si="28"/>
        <v>24120.623923999996</v>
      </c>
      <c r="R248" s="100"/>
    </row>
    <row r="249" spans="1:18" x14ac:dyDescent="0.2">
      <c r="A249" s="17"/>
      <c r="B249" s="46" t="s">
        <v>772</v>
      </c>
      <c r="C249" s="2" t="str">
        <f>IFERROR(VLOOKUP(B249,'Inyección reconocida'!$B$9:$C$555,2,0),VLOOKUP(B249,Retiros!$B$9:$C$599,2,0))</f>
        <v>SEN</v>
      </c>
      <c r="D249" s="87">
        <f>SUMIF(Retiros!B:B,$B249,Retiros!P:P)</f>
        <v>0</v>
      </c>
      <c r="E249" s="87">
        <f>SUMIF(Obligación!B:B,$B249,Obligación!P:P)</f>
        <v>0</v>
      </c>
      <c r="F249" s="87">
        <f>SUMIF('Inyección reconocida'!B:B,$B249,'Inyección reconocida'!P:P)</f>
        <v>4957.7758479999993</v>
      </c>
      <c r="G249" s="87">
        <f t="shared" si="30"/>
        <v>4957.7758479999993</v>
      </c>
      <c r="H249" s="16">
        <v>0</v>
      </c>
      <c r="I249" s="16">
        <v>0</v>
      </c>
      <c r="J249" s="87">
        <f t="shared" si="23"/>
        <v>4957.7758479999993</v>
      </c>
      <c r="K249" s="87">
        <f t="shared" si="24"/>
        <v>4957.7758479999993</v>
      </c>
      <c r="L249" s="16">
        <f>+SUMIF(Traspasos!$C$8:$C$82,B249,Traspasos!$D$8:$D$82)-SUMIF(Traspasos!$B$8:$B$82,B249,Traspasos!$D$8:$D$82)</f>
        <v>0</v>
      </c>
      <c r="M249" s="99">
        <f t="shared" si="25"/>
        <v>0</v>
      </c>
      <c r="N249" s="99"/>
      <c r="O249" s="99">
        <f t="shared" si="26"/>
        <v>4958</v>
      </c>
      <c r="P249" s="99">
        <f t="shared" si="27"/>
        <v>0</v>
      </c>
      <c r="Q249" s="99">
        <f t="shared" si="28"/>
        <v>4957.7758479999993</v>
      </c>
      <c r="R249" s="100"/>
    </row>
    <row r="250" spans="1:18" x14ac:dyDescent="0.2">
      <c r="A250" s="17"/>
      <c r="B250" s="46" t="s">
        <v>830</v>
      </c>
      <c r="C250" s="2" t="str">
        <f>IFERROR(VLOOKUP(B250,'Inyección reconocida'!$B$9:$C$555,2,0),VLOOKUP(B250,Retiros!$B$9:$C$599,2,0))</f>
        <v>SEN</v>
      </c>
      <c r="D250" s="87">
        <f>SUMIF(Retiros!B:B,$B250,Retiros!P:P)</f>
        <v>0</v>
      </c>
      <c r="E250" s="87">
        <f>SUMIF(Obligación!B:B,$B250,Obligación!P:P)</f>
        <v>0</v>
      </c>
      <c r="F250" s="87">
        <f>SUMIF('Inyección reconocida'!B:B,$B250,'Inyección reconocida'!P:P)</f>
        <v>3005.3783039999998</v>
      </c>
      <c r="G250" s="87">
        <f t="shared" si="30"/>
        <v>3005.3783039999998</v>
      </c>
      <c r="H250" s="16">
        <v>0</v>
      </c>
      <c r="I250" s="16">
        <v>0</v>
      </c>
      <c r="J250" s="87">
        <f t="shared" si="23"/>
        <v>3005.3783039999998</v>
      </c>
      <c r="K250" s="87">
        <f t="shared" si="24"/>
        <v>3005.3783039999998</v>
      </c>
      <c r="L250" s="16">
        <f>+SUMIF(Traspasos!$C$8:$C$82,B250,Traspasos!$D$8:$D$82)-SUMIF(Traspasos!$B$8:$B$82,B250,Traspasos!$D$8:$D$82)</f>
        <v>0</v>
      </c>
      <c r="M250" s="99">
        <f t="shared" si="25"/>
        <v>0</v>
      </c>
      <c r="N250" s="99"/>
      <c r="O250" s="99">
        <f t="shared" si="26"/>
        <v>3005</v>
      </c>
      <c r="P250" s="99">
        <f t="shared" si="27"/>
        <v>0</v>
      </c>
      <c r="Q250" s="99">
        <f t="shared" si="28"/>
        <v>3005</v>
      </c>
      <c r="R250" s="100"/>
    </row>
    <row r="251" spans="1:18" x14ac:dyDescent="0.2">
      <c r="A251" s="17"/>
      <c r="B251" s="46" t="s">
        <v>730</v>
      </c>
      <c r="C251" s="2" t="str">
        <f>IFERROR(VLOOKUP(B251,'Inyección reconocida'!$B$9:$C$555,2,0),VLOOKUP(B251,Retiros!$B$9:$C$599,2,0))</f>
        <v>SEN</v>
      </c>
      <c r="D251" s="87">
        <f>SUMIF(Retiros!B:B,$B251,Retiros!P:P)</f>
        <v>0</v>
      </c>
      <c r="E251" s="87">
        <f>SUMIF(Obligación!B:B,$B251,Obligación!P:P)</f>
        <v>0</v>
      </c>
      <c r="F251" s="87">
        <f>SUMIF('Inyección reconocida'!B:B,$B251,'Inyección reconocida'!P:P)</f>
        <v>6643.251019000003</v>
      </c>
      <c r="G251" s="87">
        <f t="shared" si="30"/>
        <v>6643.251019000003</v>
      </c>
      <c r="H251" s="16">
        <v>4390.6639989999985</v>
      </c>
      <c r="I251" s="16">
        <v>0</v>
      </c>
      <c r="J251" s="87">
        <f t="shared" si="23"/>
        <v>11033.915018000002</v>
      </c>
      <c r="K251" s="87">
        <f t="shared" si="24"/>
        <v>11033.915018000002</v>
      </c>
      <c r="L251" s="16">
        <f>+SUMIF(Traspasos!$C$8:$C$82,B251,Traspasos!$D$8:$D$82)-SUMIF(Traspasos!$B$8:$B$82,B251,Traspasos!$D$8:$D$82)</f>
        <v>0</v>
      </c>
      <c r="M251" s="99">
        <f t="shared" si="25"/>
        <v>0</v>
      </c>
      <c r="N251" s="99"/>
      <c r="O251" s="99">
        <f t="shared" si="26"/>
        <v>11034</v>
      </c>
      <c r="P251" s="99">
        <f t="shared" si="27"/>
        <v>0</v>
      </c>
      <c r="Q251" s="99">
        <f t="shared" si="28"/>
        <v>6643.251019000003</v>
      </c>
      <c r="R251" s="100"/>
    </row>
    <row r="252" spans="1:18" x14ac:dyDescent="0.2">
      <c r="A252" s="17"/>
      <c r="B252" s="46" t="s">
        <v>831</v>
      </c>
      <c r="C252" s="2" t="str">
        <f>IFERROR(VLOOKUP(B252,'Inyección reconocida'!$B$9:$C$555,2,0),VLOOKUP(B252,Retiros!$B$9:$C$599,2,0))</f>
        <v>SEN</v>
      </c>
      <c r="D252" s="87">
        <f>SUMIF(Retiros!B:B,$B252,Retiros!P:P)</f>
        <v>0</v>
      </c>
      <c r="E252" s="87">
        <f>SUMIF(Obligación!B:B,$B252,Obligación!P:P)</f>
        <v>0</v>
      </c>
      <c r="F252" s="87">
        <f>SUMIF('Inyección reconocida'!B:B,$B252,'Inyección reconocida'!P:P)</f>
        <v>3117.7219850000001</v>
      </c>
      <c r="G252" s="87">
        <f t="shared" si="30"/>
        <v>3117.7219850000001</v>
      </c>
      <c r="H252" s="16">
        <v>0</v>
      </c>
      <c r="I252" s="16">
        <v>0</v>
      </c>
      <c r="J252" s="87">
        <f t="shared" si="23"/>
        <v>3117.7219850000001</v>
      </c>
      <c r="K252" s="87">
        <f t="shared" si="24"/>
        <v>3117.7219850000001</v>
      </c>
      <c r="L252" s="16">
        <f>+SUMIF(Traspasos!$C$8:$C$82,B252,Traspasos!$D$8:$D$82)-SUMIF(Traspasos!$B$8:$B$82,B252,Traspasos!$D$8:$D$82)</f>
        <v>0</v>
      </c>
      <c r="M252" s="99">
        <f t="shared" si="25"/>
        <v>0</v>
      </c>
      <c r="N252" s="99"/>
      <c r="O252" s="99">
        <f t="shared" si="26"/>
        <v>3118</v>
      </c>
      <c r="P252" s="99">
        <f t="shared" si="27"/>
        <v>0</v>
      </c>
      <c r="Q252" s="99">
        <f t="shared" si="28"/>
        <v>3117.7219850000001</v>
      </c>
      <c r="R252" s="100"/>
    </row>
    <row r="253" spans="1:18" x14ac:dyDescent="0.2">
      <c r="A253" s="17"/>
      <c r="B253" s="46" t="s">
        <v>734</v>
      </c>
      <c r="C253" s="2" t="str">
        <f>IFERROR(VLOOKUP(B253,'Inyección reconocida'!$B$9:$C$555,2,0),VLOOKUP(B253,Retiros!$B$9:$C$599,2,0))</f>
        <v>SEN</v>
      </c>
      <c r="D253" s="87">
        <f>SUMIF(Retiros!B:B,$B253,Retiros!P:P)</f>
        <v>0</v>
      </c>
      <c r="E253" s="87">
        <f>SUMIF(Obligación!B:B,$B253,Obligación!P:P)</f>
        <v>0</v>
      </c>
      <c r="F253" s="87">
        <f>SUMIF('Inyección reconocida'!B:B,$B253,'Inyección reconocida'!P:P)</f>
        <v>7218.7261849999995</v>
      </c>
      <c r="G253" s="87">
        <f t="shared" si="30"/>
        <v>7218.7261849999995</v>
      </c>
      <c r="H253" s="16">
        <v>4429</v>
      </c>
      <c r="I253" s="16">
        <v>0</v>
      </c>
      <c r="J253" s="87">
        <f t="shared" si="23"/>
        <v>11647.726185</v>
      </c>
      <c r="K253" s="87">
        <f t="shared" si="24"/>
        <v>11647.726185</v>
      </c>
      <c r="L253" s="16">
        <f>+SUMIF(Traspasos!$C$8:$C$82,B253,Traspasos!$D$8:$D$82)-SUMIF(Traspasos!$B$8:$B$82,B253,Traspasos!$D$8:$D$82)</f>
        <v>0</v>
      </c>
      <c r="M253" s="99">
        <f t="shared" si="25"/>
        <v>0</v>
      </c>
      <c r="N253" s="99"/>
      <c r="O253" s="99">
        <f t="shared" si="26"/>
        <v>11648</v>
      </c>
      <c r="P253" s="99">
        <f t="shared" si="27"/>
        <v>0</v>
      </c>
      <c r="Q253" s="99">
        <f t="shared" si="28"/>
        <v>7218.7261849999995</v>
      </c>
      <c r="R253" s="100"/>
    </row>
    <row r="254" spans="1:18" x14ac:dyDescent="0.2">
      <c r="A254" s="17"/>
      <c r="B254" s="46" t="s">
        <v>8</v>
      </c>
      <c r="C254" s="2" t="str">
        <f>IFERROR(VLOOKUP(B254,'Inyección reconocida'!$B$9:$C$555,2,0),VLOOKUP(B254,Retiros!$B$9:$C$599,2,0))</f>
        <v>SEN</v>
      </c>
      <c r="D254" s="87">
        <f>SUMIF(Retiros!B:B,$B254,Retiros!P:P)</f>
        <v>334814.83003600006</v>
      </c>
      <c r="E254" s="87">
        <f>SUMIF(Obligación!B:B,$B254,Obligación!P:P)</f>
        <v>25329.657228580007</v>
      </c>
      <c r="F254" s="87">
        <f>SUMIF('Inyección reconocida'!B:B,$B254,'Inyección reconocida'!P:P)</f>
        <v>0</v>
      </c>
      <c r="G254" s="87">
        <f t="shared" si="30"/>
        <v>-25329.657228580007</v>
      </c>
      <c r="H254" s="16">
        <v>0</v>
      </c>
      <c r="I254" s="16">
        <v>0</v>
      </c>
      <c r="J254" s="87">
        <f t="shared" si="23"/>
        <v>-25329.657228580007</v>
      </c>
      <c r="K254" s="87">
        <f t="shared" si="24"/>
        <v>0</v>
      </c>
      <c r="L254" s="16">
        <f>+SUMIF(Traspasos!$C$8:$C$82,B254,Traspasos!$D$8:$D$82)-SUMIF(Traspasos!$B$8:$B$82,B254,Traspasos!$D$8:$D$82)</f>
        <v>0</v>
      </c>
      <c r="M254" s="99">
        <f t="shared" si="25"/>
        <v>25329.657228580007</v>
      </c>
      <c r="N254" s="99"/>
      <c r="O254" s="99">
        <f t="shared" si="26"/>
        <v>-25330</v>
      </c>
      <c r="P254" s="99">
        <f t="shared" si="27"/>
        <v>10132</v>
      </c>
      <c r="Q254" s="99">
        <f t="shared" si="28"/>
        <v>0</v>
      </c>
      <c r="R254" s="100"/>
    </row>
    <row r="255" spans="1:18" x14ac:dyDescent="0.2">
      <c r="A255" s="17"/>
      <c r="B255" s="46" t="s">
        <v>94</v>
      </c>
      <c r="C255" s="2" t="str">
        <f>IFERROR(VLOOKUP(B255,'Inyección reconocida'!$B$9:$C$555,2,0),VLOOKUP(B255,Retiros!$B$9:$C$599,2,0))</f>
        <v>SEN</v>
      </c>
      <c r="D255" s="87">
        <f>SUMIF(Retiros!B:B,$B255,Retiros!P:P)</f>
        <v>0</v>
      </c>
      <c r="E255" s="87">
        <f>SUMIF(Obligación!B:B,$B255,Obligación!P:P)</f>
        <v>0</v>
      </c>
      <c r="F255" s="87">
        <f>SUMIF('Inyección reconocida'!B:B,$B255,'Inyección reconocida'!P:P)</f>
        <v>3668.7006640000004</v>
      </c>
      <c r="G255" s="87">
        <f t="shared" si="30"/>
        <v>3668.7006640000004</v>
      </c>
      <c r="H255" s="16">
        <v>5016.7046489999993</v>
      </c>
      <c r="I255" s="16">
        <v>0</v>
      </c>
      <c r="J255" s="87">
        <f t="shared" si="23"/>
        <v>8685.4053129999993</v>
      </c>
      <c r="K255" s="87">
        <f t="shared" si="24"/>
        <v>8685.4053129999993</v>
      </c>
      <c r="L255" s="16">
        <f>+SUMIF(Traspasos!$C$8:$C$82,B255,Traspasos!$D$8:$D$82)-SUMIF(Traspasos!$B$8:$B$82,B255,Traspasos!$D$8:$D$82)</f>
        <v>0</v>
      </c>
      <c r="M255" s="99">
        <f t="shared" si="25"/>
        <v>0</v>
      </c>
      <c r="N255" s="99"/>
      <c r="O255" s="99">
        <f t="shared" si="26"/>
        <v>8685</v>
      </c>
      <c r="P255" s="99">
        <f t="shared" si="27"/>
        <v>0</v>
      </c>
      <c r="Q255" s="99">
        <f t="shared" si="28"/>
        <v>3668.7006640000004</v>
      </c>
      <c r="R255" s="100"/>
    </row>
    <row r="256" spans="1:18" x14ac:dyDescent="0.2">
      <c r="A256" s="17"/>
      <c r="B256" s="46" t="s">
        <v>833</v>
      </c>
      <c r="C256" s="2" t="str">
        <f>IFERROR(VLOOKUP(B256,'Inyección reconocida'!$B$9:$C$555,2,0),VLOOKUP(B256,Retiros!$B$9:$C$599,2,0))</f>
        <v>SEN</v>
      </c>
      <c r="D256" s="87">
        <f>SUMIF(Retiros!B:B,$B256,Retiros!P:P)</f>
        <v>0</v>
      </c>
      <c r="E256" s="87">
        <f>SUMIF(Obligación!B:B,$B256,Obligación!P:P)</f>
        <v>0</v>
      </c>
      <c r="F256" s="87">
        <f>SUMIF('Inyección reconocida'!B:B,$B256,'Inyección reconocida'!P:P)</f>
        <v>5607.1130589999993</v>
      </c>
      <c r="G256" s="87">
        <f t="shared" si="30"/>
        <v>5607.1130589999993</v>
      </c>
      <c r="H256" s="16">
        <v>0</v>
      </c>
      <c r="I256" s="16">
        <v>0</v>
      </c>
      <c r="J256" s="87">
        <f t="shared" si="23"/>
        <v>5607.1130589999993</v>
      </c>
      <c r="K256" s="87">
        <f t="shared" si="24"/>
        <v>5607.1130589999993</v>
      </c>
      <c r="L256" s="16">
        <f>+SUMIF(Traspasos!$C$8:$C$82,B256,Traspasos!$D$8:$D$82)-SUMIF(Traspasos!$B$8:$B$82,B256,Traspasos!$D$8:$D$82)</f>
        <v>0</v>
      </c>
      <c r="M256" s="99">
        <f t="shared" si="25"/>
        <v>0</v>
      </c>
      <c r="N256" s="99"/>
      <c r="O256" s="99">
        <f t="shared" si="26"/>
        <v>5607</v>
      </c>
      <c r="P256" s="99">
        <f t="shared" si="27"/>
        <v>0</v>
      </c>
      <c r="Q256" s="99">
        <f t="shared" si="28"/>
        <v>5607</v>
      </c>
      <c r="R256" s="100"/>
    </row>
    <row r="257" spans="1:18" x14ac:dyDescent="0.2">
      <c r="A257" s="17"/>
      <c r="B257" s="46" t="s">
        <v>834</v>
      </c>
      <c r="C257" s="2" t="str">
        <f>IFERROR(VLOOKUP(B257,'Inyección reconocida'!$B$9:$C$555,2,0),VLOOKUP(B257,Retiros!$B$9:$C$599,2,0))</f>
        <v>SEN</v>
      </c>
      <c r="D257" s="87">
        <f>SUMIF(Retiros!B:B,$B257,Retiros!P:P)</f>
        <v>0</v>
      </c>
      <c r="E257" s="87">
        <f>SUMIF(Obligación!B:B,$B257,Obligación!P:P)</f>
        <v>0</v>
      </c>
      <c r="F257" s="87">
        <f>SUMIF('Inyección reconocida'!B:B,$B257,'Inyección reconocida'!P:P)</f>
        <v>2874.5587689999993</v>
      </c>
      <c r="G257" s="87">
        <f t="shared" si="30"/>
        <v>2874.5587689999993</v>
      </c>
      <c r="H257" s="16">
        <v>0</v>
      </c>
      <c r="I257" s="16">
        <v>0</v>
      </c>
      <c r="J257" s="87">
        <f t="shared" si="23"/>
        <v>2874.5587689999993</v>
      </c>
      <c r="K257" s="87">
        <f t="shared" si="24"/>
        <v>2874.5587689999993</v>
      </c>
      <c r="L257" s="16">
        <f>+SUMIF(Traspasos!$C$8:$C$82,B257,Traspasos!$D$8:$D$82)-SUMIF(Traspasos!$B$8:$B$82,B257,Traspasos!$D$8:$D$82)</f>
        <v>0</v>
      </c>
      <c r="M257" s="99">
        <f t="shared" si="25"/>
        <v>0</v>
      </c>
      <c r="N257" s="99"/>
      <c r="O257" s="99">
        <f t="shared" si="26"/>
        <v>2875</v>
      </c>
      <c r="P257" s="99">
        <f t="shared" si="27"/>
        <v>0</v>
      </c>
      <c r="Q257" s="99">
        <f t="shared" si="28"/>
        <v>2874.5587689999993</v>
      </c>
      <c r="R257" s="100"/>
    </row>
    <row r="258" spans="1:18" x14ac:dyDescent="0.2">
      <c r="A258" s="17"/>
      <c r="B258" s="46" t="s">
        <v>835</v>
      </c>
      <c r="C258" s="2" t="str">
        <f>IFERROR(VLOOKUP(B258,'Inyección reconocida'!$B$9:$C$555,2,0),VLOOKUP(B258,Retiros!$B$9:$C$599,2,0))</f>
        <v>SEN</v>
      </c>
      <c r="D258" s="87">
        <f>SUMIF(Retiros!B:B,$B258,Retiros!P:P)</f>
        <v>0</v>
      </c>
      <c r="E258" s="87">
        <f>SUMIF(Obligación!B:B,$B258,Obligación!P:P)</f>
        <v>0</v>
      </c>
      <c r="F258" s="87">
        <f>SUMIF('Inyección reconocida'!B:B,$B258,'Inyección reconocida'!P:P)</f>
        <v>2149.2650559999997</v>
      </c>
      <c r="G258" s="87">
        <f t="shared" si="30"/>
        <v>2149.2650559999997</v>
      </c>
      <c r="H258" s="16">
        <v>0</v>
      </c>
      <c r="I258" s="16">
        <v>0</v>
      </c>
      <c r="J258" s="87">
        <f t="shared" si="23"/>
        <v>2149.2650559999997</v>
      </c>
      <c r="K258" s="87">
        <f t="shared" si="24"/>
        <v>2149.2650559999997</v>
      </c>
      <c r="L258" s="16">
        <f>+SUMIF(Traspasos!$C$8:$C$82,B258,Traspasos!$D$8:$D$82)-SUMIF(Traspasos!$B$8:$B$82,B258,Traspasos!$D$8:$D$82)</f>
        <v>0</v>
      </c>
      <c r="M258" s="99">
        <f t="shared" si="25"/>
        <v>0</v>
      </c>
      <c r="N258" s="99"/>
      <c r="O258" s="99">
        <f t="shared" si="26"/>
        <v>2149</v>
      </c>
      <c r="P258" s="99">
        <f t="shared" si="27"/>
        <v>0</v>
      </c>
      <c r="Q258" s="99">
        <f t="shared" si="28"/>
        <v>2149</v>
      </c>
      <c r="R258" s="100"/>
    </row>
    <row r="259" spans="1:18" x14ac:dyDescent="0.2">
      <c r="A259" s="17"/>
      <c r="B259" s="46" t="s">
        <v>836</v>
      </c>
      <c r="C259" s="2" t="str">
        <f>IFERROR(VLOOKUP(B259,'Inyección reconocida'!$B$9:$C$555,2,0),VLOOKUP(B259,Retiros!$B$9:$C$599,2,0))</f>
        <v>SEN</v>
      </c>
      <c r="D259" s="87">
        <f>SUMIF(Retiros!B:B,$B259,Retiros!P:P)</f>
        <v>0</v>
      </c>
      <c r="E259" s="87">
        <f>SUMIF(Obligación!B:B,$B259,Obligación!P:P)</f>
        <v>0</v>
      </c>
      <c r="F259" s="87">
        <f>SUMIF('Inyección reconocida'!B:B,$B259,'Inyección reconocida'!P:P)</f>
        <v>368.75276899999994</v>
      </c>
      <c r="G259" s="87">
        <f t="shared" si="30"/>
        <v>368.75276899999994</v>
      </c>
      <c r="H259" s="16">
        <v>0</v>
      </c>
      <c r="I259" s="16">
        <v>0</v>
      </c>
      <c r="J259" s="87">
        <f t="shared" si="23"/>
        <v>368.75276899999994</v>
      </c>
      <c r="K259" s="87">
        <f t="shared" si="24"/>
        <v>368.75276899999994</v>
      </c>
      <c r="L259" s="16">
        <f>+SUMIF(Traspasos!$C$8:$C$82,B259,Traspasos!$D$8:$D$82)-SUMIF(Traspasos!$B$8:$B$82,B259,Traspasos!$D$8:$D$82)</f>
        <v>0</v>
      </c>
      <c r="M259" s="99">
        <f t="shared" si="25"/>
        <v>0</v>
      </c>
      <c r="N259" s="99"/>
      <c r="O259" s="99">
        <f t="shared" si="26"/>
        <v>369</v>
      </c>
      <c r="P259" s="99">
        <f t="shared" si="27"/>
        <v>0</v>
      </c>
      <c r="Q259" s="99">
        <f t="shared" si="28"/>
        <v>368.75276899999994</v>
      </c>
      <c r="R259" s="100"/>
    </row>
    <row r="260" spans="1:18" x14ac:dyDescent="0.2">
      <c r="A260" s="17"/>
      <c r="B260" s="46" t="s">
        <v>800</v>
      </c>
      <c r="C260" s="2" t="str">
        <f>IFERROR(VLOOKUP(B260,'Inyección reconocida'!$B$9:$C$555,2,0),VLOOKUP(B260,Retiros!$B$9:$C$599,2,0))</f>
        <v>SEN</v>
      </c>
      <c r="D260" s="87">
        <f>SUMIF(Retiros!B:B,$B260,Retiros!P:P)</f>
        <v>0</v>
      </c>
      <c r="E260" s="87">
        <f>SUMIF(Obligación!B:B,$B260,Obligación!P:P)</f>
        <v>0</v>
      </c>
      <c r="F260" s="87">
        <f>SUMIF('Inyección reconocida'!B:B,$B260,'Inyección reconocida'!P:P)</f>
        <v>28.337551999999999</v>
      </c>
      <c r="G260" s="87">
        <f t="shared" si="30"/>
        <v>28.337551999999999</v>
      </c>
      <c r="H260" s="16">
        <v>0</v>
      </c>
      <c r="I260" s="16">
        <v>0</v>
      </c>
      <c r="J260" s="87">
        <f t="shared" si="23"/>
        <v>28.337551999999999</v>
      </c>
      <c r="K260" s="87">
        <f t="shared" si="24"/>
        <v>28.337551999999999</v>
      </c>
      <c r="L260" s="16">
        <f>+SUMIF(Traspasos!$C$8:$C$82,B260,Traspasos!$D$8:$D$82)-SUMIF(Traspasos!$B$8:$B$82,B260,Traspasos!$D$8:$D$82)</f>
        <v>0</v>
      </c>
      <c r="M260" s="99">
        <f t="shared" si="25"/>
        <v>0</v>
      </c>
      <c r="N260" s="99"/>
      <c r="O260" s="99">
        <f t="shared" si="26"/>
        <v>28</v>
      </c>
      <c r="P260" s="99">
        <f t="shared" si="27"/>
        <v>0</v>
      </c>
      <c r="Q260" s="99">
        <f t="shared" si="28"/>
        <v>28</v>
      </c>
      <c r="R260" s="100"/>
    </row>
    <row r="261" spans="1:18" x14ac:dyDescent="0.2">
      <c r="A261" s="17"/>
      <c r="B261" s="46" t="s">
        <v>837</v>
      </c>
      <c r="C261" s="2" t="str">
        <f>IFERROR(VLOOKUP(B261,'Inyección reconocida'!$B$9:$C$555,2,0),VLOOKUP(B261,Retiros!$B$9:$C$599,2,0))</f>
        <v>SEN</v>
      </c>
      <c r="D261" s="87">
        <f>SUMIF(Retiros!B:B,$B261,Retiros!P:P)</f>
        <v>0</v>
      </c>
      <c r="E261" s="87">
        <f>SUMIF(Obligación!B:B,$B261,Obligación!P:P)</f>
        <v>0</v>
      </c>
      <c r="F261" s="87">
        <f>SUMIF('Inyección reconocida'!B:B,$B261,'Inyección reconocida'!P:P)</f>
        <v>1395.5694130000002</v>
      </c>
      <c r="G261" s="87">
        <f t="shared" si="30"/>
        <v>1395.5694130000002</v>
      </c>
      <c r="H261" s="16">
        <v>0</v>
      </c>
      <c r="I261" s="16">
        <v>0</v>
      </c>
      <c r="J261" s="87">
        <f t="shared" si="23"/>
        <v>1395.5694130000002</v>
      </c>
      <c r="K261" s="87">
        <f t="shared" si="24"/>
        <v>1395.5694130000002</v>
      </c>
      <c r="L261" s="16">
        <f>+SUMIF(Traspasos!$C$8:$C$82,B261,Traspasos!$D$8:$D$82)-SUMIF(Traspasos!$B$8:$B$82,B261,Traspasos!$D$8:$D$82)</f>
        <v>0</v>
      </c>
      <c r="M261" s="99">
        <f t="shared" si="25"/>
        <v>0</v>
      </c>
      <c r="N261" s="99"/>
      <c r="O261" s="99">
        <f t="shared" si="26"/>
        <v>1396</v>
      </c>
      <c r="P261" s="99">
        <f t="shared" si="27"/>
        <v>0</v>
      </c>
      <c r="Q261" s="99">
        <f t="shared" si="28"/>
        <v>1395.5694130000002</v>
      </c>
      <c r="R261" s="100"/>
    </row>
    <row r="262" spans="1:18" x14ac:dyDescent="0.2">
      <c r="A262" s="17"/>
      <c r="B262" s="46" t="s">
        <v>838</v>
      </c>
      <c r="C262" s="2" t="str">
        <f>IFERROR(VLOOKUP(B262,'Inyección reconocida'!$B$9:$C$555,2,0),VLOOKUP(B262,Retiros!$B$9:$C$599,2,0))</f>
        <v>SEN</v>
      </c>
      <c r="D262" s="87">
        <f>SUMIF(Retiros!B:B,$B262,Retiros!P:P)</f>
        <v>0</v>
      </c>
      <c r="E262" s="87">
        <f>SUMIF(Obligación!B:B,$B262,Obligación!P:P)</f>
        <v>0</v>
      </c>
      <c r="F262" s="87">
        <f>SUMIF('Inyección reconocida'!B:B,$B262,'Inyección reconocida'!P:P)</f>
        <v>3411.9822960000038</v>
      </c>
      <c r="G262" s="87">
        <f t="shared" si="30"/>
        <v>3411.9822960000038</v>
      </c>
      <c r="H262" s="16">
        <v>0</v>
      </c>
      <c r="I262" s="16">
        <v>0</v>
      </c>
      <c r="J262" s="87">
        <f t="shared" ref="J262:J356" si="31">+F262+H262-E262-I262</f>
        <v>3411.9822960000038</v>
      </c>
      <c r="K262" s="87">
        <f t="shared" ref="K262:K356" si="32">IF(J262&lt;=0,0,J262)</f>
        <v>3411.9822960000038</v>
      </c>
      <c r="L262" s="16">
        <f>+SUMIF(Traspasos!$C$8:$C$82,B262,Traspasos!$D$8:$D$82)-SUMIF(Traspasos!$B$8:$B$82,B262,Traspasos!$D$8:$D$82)</f>
        <v>0</v>
      </c>
      <c r="M262" s="99">
        <f t="shared" si="25"/>
        <v>0</v>
      </c>
      <c r="N262" s="99"/>
      <c r="O262" s="99">
        <f t="shared" si="26"/>
        <v>3412</v>
      </c>
      <c r="P262" s="99">
        <f t="shared" si="27"/>
        <v>0</v>
      </c>
      <c r="Q262" s="99">
        <f t="shared" si="28"/>
        <v>3411.9822960000038</v>
      </c>
      <c r="R262" s="100"/>
    </row>
    <row r="263" spans="1:18" x14ac:dyDescent="0.2">
      <c r="A263" s="17"/>
      <c r="B263" s="46" t="s">
        <v>832</v>
      </c>
      <c r="C263" s="2" t="str">
        <f>IFERROR(VLOOKUP(B263,'Inyección reconocida'!$B$9:$C$555,2,0),VLOOKUP(B263,Retiros!$B$9:$C$599,2,0))</f>
        <v>SEN</v>
      </c>
      <c r="D263" s="87">
        <f>SUMIF(Retiros!B:B,$B263,Retiros!P:P)</f>
        <v>0</v>
      </c>
      <c r="E263" s="87">
        <f>SUMIF(Obligación!B:B,$B263,Obligación!P:P)</f>
        <v>0</v>
      </c>
      <c r="F263" s="87">
        <f>SUMIF('Inyección reconocida'!B:B,$B263,'Inyección reconocida'!P:P)</f>
        <v>6709.5368490000001</v>
      </c>
      <c r="G263" s="87">
        <f t="shared" si="30"/>
        <v>6709.5368490000001</v>
      </c>
      <c r="H263" s="16">
        <v>0</v>
      </c>
      <c r="I263" s="16">
        <v>0</v>
      </c>
      <c r="J263" s="87">
        <f t="shared" si="31"/>
        <v>6709.5368490000001</v>
      </c>
      <c r="K263" s="87">
        <f t="shared" si="32"/>
        <v>6709.5368490000001</v>
      </c>
      <c r="L263" s="16">
        <f>+SUMIF(Traspasos!$C$8:$C$82,B263,Traspasos!$D$8:$D$82)-SUMIF(Traspasos!$B$8:$B$82,B263,Traspasos!$D$8:$D$82)</f>
        <v>0</v>
      </c>
      <c r="M263" s="99">
        <f t="shared" si="25"/>
        <v>0</v>
      </c>
      <c r="N263" s="99"/>
      <c r="O263" s="99">
        <f t="shared" si="26"/>
        <v>6710</v>
      </c>
      <c r="P263" s="99">
        <f t="shared" si="27"/>
        <v>0</v>
      </c>
      <c r="Q263" s="99">
        <f t="shared" si="28"/>
        <v>6709.5368490000001</v>
      </c>
      <c r="R263" s="100"/>
    </row>
    <row r="264" spans="1:18" x14ac:dyDescent="0.2">
      <c r="A264" s="17"/>
      <c r="B264" s="46" t="s">
        <v>839</v>
      </c>
      <c r="C264" s="2" t="str">
        <f>IFERROR(VLOOKUP(B264,'Inyección reconocida'!$B$9:$C$555,2,0),VLOOKUP(B264,Retiros!$B$9:$C$599,2,0))</f>
        <v>SEN</v>
      </c>
      <c r="D264" s="87">
        <f>SUMIF(Retiros!B:B,$B264,Retiros!P:P)</f>
        <v>0</v>
      </c>
      <c r="E264" s="87">
        <f>SUMIF(Obligación!B:B,$B264,Obligación!P:P)</f>
        <v>0</v>
      </c>
      <c r="F264" s="87">
        <f>SUMIF('Inyección reconocida'!B:B,$B264,'Inyección reconocida'!P:P)</f>
        <v>6183.9651869999998</v>
      </c>
      <c r="G264" s="87">
        <f t="shared" si="30"/>
        <v>6183.9651869999998</v>
      </c>
      <c r="H264" s="16">
        <v>2705.6981099999994</v>
      </c>
      <c r="I264" s="16">
        <v>0</v>
      </c>
      <c r="J264" s="87">
        <f t="shared" si="31"/>
        <v>8889.6632969999991</v>
      </c>
      <c r="K264" s="87">
        <f t="shared" si="32"/>
        <v>8889.6632969999991</v>
      </c>
      <c r="L264" s="16">
        <f>+SUMIF(Traspasos!$C$8:$C$82,B264,Traspasos!$D$8:$D$82)-SUMIF(Traspasos!$B$8:$B$82,B264,Traspasos!$D$8:$D$82)</f>
        <v>0</v>
      </c>
      <c r="M264" s="99">
        <f t="shared" ref="M264:M356" si="33">IF(((E264+I264)-(F264+H264+L264))&lt;0.9,0,((E264+I264)-(F264+H264+L264)))</f>
        <v>0</v>
      </c>
      <c r="N264" s="99"/>
      <c r="O264" s="99">
        <f t="shared" ref="O264:O356" si="34">ROUND((F264+H264+L264+N264)-(E264+I264),0)</f>
        <v>8890</v>
      </c>
      <c r="P264" s="99">
        <f t="shared" ref="P264:P356" si="35">+IF(-0.4*O264&lt;0,0,-0.4*O264)</f>
        <v>0</v>
      </c>
      <c r="Q264" s="99">
        <f t="shared" ref="Q264:Q356" si="36">IF(MIN(O264,F264)&lt;0,0,MIN(O264,F264))</f>
        <v>6183.9651869999998</v>
      </c>
      <c r="R264" s="100"/>
    </row>
    <row r="265" spans="1:18" x14ac:dyDescent="0.2">
      <c r="A265" s="17"/>
      <c r="B265" s="46" t="s">
        <v>840</v>
      </c>
      <c r="C265" s="2" t="str">
        <f>IFERROR(VLOOKUP(B265,'Inyección reconocida'!$B$9:$C$555,2,0),VLOOKUP(B265,Retiros!$B$9:$C$599,2,0))</f>
        <v>SEN</v>
      </c>
      <c r="D265" s="87">
        <f>SUMIF(Retiros!B:B,$B265,Retiros!P:P)</f>
        <v>0</v>
      </c>
      <c r="E265" s="87">
        <f>SUMIF(Obligación!B:B,$B265,Obligación!P:P)</f>
        <v>0</v>
      </c>
      <c r="F265" s="87">
        <f>SUMIF('Inyección reconocida'!B:B,$B265,'Inyección reconocida'!P:P)</f>
        <v>269604.69061799999</v>
      </c>
      <c r="G265" s="87">
        <f t="shared" si="30"/>
        <v>269604.69061799999</v>
      </c>
      <c r="H265" s="16">
        <v>0</v>
      </c>
      <c r="I265" s="16">
        <v>0</v>
      </c>
      <c r="J265" s="87">
        <f t="shared" si="31"/>
        <v>269604.69061799999</v>
      </c>
      <c r="K265" s="87">
        <f t="shared" si="32"/>
        <v>269604.69061799999</v>
      </c>
      <c r="L265" s="16">
        <f>+SUMIF(Traspasos!$C$8:$C$82,B265,Traspasos!$D$8:$D$82)-SUMIF(Traspasos!$B$8:$B$82,B265,Traspasos!$D$8:$D$82)</f>
        <v>0</v>
      </c>
      <c r="M265" s="99">
        <f t="shared" si="33"/>
        <v>0</v>
      </c>
      <c r="N265" s="99"/>
      <c r="O265" s="99">
        <f t="shared" si="34"/>
        <v>269605</v>
      </c>
      <c r="P265" s="99">
        <f t="shared" si="35"/>
        <v>0</v>
      </c>
      <c r="Q265" s="99">
        <f t="shared" si="36"/>
        <v>269604.69061799999</v>
      </c>
      <c r="R265" s="100"/>
    </row>
    <row r="266" spans="1:18" x14ac:dyDescent="0.2">
      <c r="A266" s="17"/>
      <c r="B266" s="46" t="s">
        <v>700</v>
      </c>
      <c r="C266" s="2" t="str">
        <f>IFERROR(VLOOKUP(B266,'Inyección reconocida'!$B$9:$C$555,2,0),VLOOKUP(B266,Retiros!$B$9:$C$599,2,0))</f>
        <v>SEN</v>
      </c>
      <c r="D266" s="87">
        <f>SUMIF(Retiros!B:B,$B266,Retiros!P:P)</f>
        <v>0</v>
      </c>
      <c r="E266" s="87">
        <f>SUMIF(Obligación!B:B,$B266,Obligación!P:P)</f>
        <v>0</v>
      </c>
      <c r="F266" s="87">
        <f>SUMIF('Inyección reconocida'!B:B,$B266,'Inyección reconocida'!P:P)</f>
        <v>7288.2201380000006</v>
      </c>
      <c r="G266" s="87">
        <f t="shared" si="30"/>
        <v>7288.2201380000006</v>
      </c>
      <c r="H266" s="16">
        <v>6992.3545289999993</v>
      </c>
      <c r="I266" s="16">
        <v>0</v>
      </c>
      <c r="J266" s="87">
        <f t="shared" si="31"/>
        <v>14280.574667000001</v>
      </c>
      <c r="K266" s="87">
        <f t="shared" si="32"/>
        <v>14280.574667000001</v>
      </c>
      <c r="L266" s="16">
        <f>+SUMIF(Traspasos!$C$8:$C$82,B266,Traspasos!$D$8:$D$82)-SUMIF(Traspasos!$B$8:$B$82,B266,Traspasos!$D$8:$D$82)</f>
        <v>0</v>
      </c>
      <c r="M266" s="99">
        <f t="shared" si="33"/>
        <v>0</v>
      </c>
      <c r="N266" s="99"/>
      <c r="O266" s="99">
        <f t="shared" si="34"/>
        <v>14281</v>
      </c>
      <c r="P266" s="99">
        <f t="shared" si="35"/>
        <v>0</v>
      </c>
      <c r="Q266" s="99">
        <f t="shared" si="36"/>
        <v>7288.2201380000006</v>
      </c>
      <c r="R266" s="100"/>
    </row>
    <row r="267" spans="1:18" x14ac:dyDescent="0.2">
      <c r="A267" s="17"/>
      <c r="B267" s="46" t="s">
        <v>841</v>
      </c>
      <c r="C267" s="2" t="str">
        <f>IFERROR(VLOOKUP(B267,'Inyección reconocida'!$B$9:$C$555,2,0),VLOOKUP(B267,Retiros!$B$9:$C$599,2,0))</f>
        <v>SEN</v>
      </c>
      <c r="D267" s="87">
        <f>SUMIF(Retiros!B:B,$B267,Retiros!P:P)</f>
        <v>0</v>
      </c>
      <c r="E267" s="87">
        <f>SUMIF(Obligación!B:B,$B267,Obligación!P:P)</f>
        <v>0</v>
      </c>
      <c r="F267" s="87">
        <f>SUMIF('Inyección reconocida'!B:B,$B267,'Inyección reconocida'!P:P)</f>
        <v>373.16127399999999</v>
      </c>
      <c r="G267" s="87">
        <f t="shared" si="30"/>
        <v>373.16127399999999</v>
      </c>
      <c r="H267" s="16">
        <v>0</v>
      </c>
      <c r="I267" s="16">
        <v>0</v>
      </c>
      <c r="J267" s="87">
        <f t="shared" si="31"/>
        <v>373.16127399999999</v>
      </c>
      <c r="K267" s="87">
        <f t="shared" si="32"/>
        <v>373.16127399999999</v>
      </c>
      <c r="L267" s="16">
        <f>+SUMIF(Traspasos!$C$8:$C$82,B267,Traspasos!$D$8:$D$82)-SUMIF(Traspasos!$B$8:$B$82,B267,Traspasos!$D$8:$D$82)</f>
        <v>0</v>
      </c>
      <c r="M267" s="99">
        <f t="shared" si="33"/>
        <v>0</v>
      </c>
      <c r="N267" s="99"/>
      <c r="O267" s="99">
        <f t="shared" si="34"/>
        <v>373</v>
      </c>
      <c r="P267" s="99">
        <f t="shared" si="35"/>
        <v>0</v>
      </c>
      <c r="Q267" s="99">
        <f t="shared" si="36"/>
        <v>373</v>
      </c>
      <c r="R267" s="100"/>
    </row>
    <row r="268" spans="1:18" x14ac:dyDescent="0.2">
      <c r="A268" s="17"/>
      <c r="B268" s="46" t="s">
        <v>757</v>
      </c>
      <c r="C268" s="2" t="str">
        <f>IFERROR(VLOOKUP(B268,'Inyección reconocida'!$B$9:$C$555,2,0),VLOOKUP(B268,Retiros!$B$9:$C$599,2,0))</f>
        <v>SEN</v>
      </c>
      <c r="D268" s="87">
        <f>SUMIF(Retiros!B:B,$B268,Retiros!P:P)</f>
        <v>0</v>
      </c>
      <c r="E268" s="87">
        <f>SUMIF(Obligación!B:B,$B268,Obligación!P:P)</f>
        <v>0</v>
      </c>
      <c r="F268" s="87">
        <f>SUMIF('Inyección reconocida'!B:B,$B268,'Inyección reconocida'!P:P)</f>
        <v>7115.5683640000034</v>
      </c>
      <c r="G268" s="87">
        <f t="shared" si="30"/>
        <v>7115.5683640000034</v>
      </c>
      <c r="H268" s="16">
        <v>2149.5363549999997</v>
      </c>
      <c r="I268" s="16">
        <v>0</v>
      </c>
      <c r="J268" s="87">
        <f t="shared" si="31"/>
        <v>9265.1047190000027</v>
      </c>
      <c r="K268" s="87">
        <f t="shared" si="32"/>
        <v>9265.1047190000027</v>
      </c>
      <c r="L268" s="16">
        <f>+SUMIF(Traspasos!$C$8:$C$82,B268,Traspasos!$D$8:$D$82)-SUMIF(Traspasos!$B$8:$B$82,B268,Traspasos!$D$8:$D$82)</f>
        <v>0</v>
      </c>
      <c r="M268" s="99">
        <f t="shared" si="33"/>
        <v>0</v>
      </c>
      <c r="N268" s="99"/>
      <c r="O268" s="99">
        <f t="shared" si="34"/>
        <v>9265</v>
      </c>
      <c r="P268" s="99">
        <f t="shared" si="35"/>
        <v>0</v>
      </c>
      <c r="Q268" s="99">
        <f t="shared" si="36"/>
        <v>7115.5683640000034</v>
      </c>
      <c r="R268" s="100"/>
    </row>
    <row r="269" spans="1:18" x14ac:dyDescent="0.2">
      <c r="A269" s="17"/>
      <c r="B269" s="46" t="s">
        <v>729</v>
      </c>
      <c r="C269" s="2" t="str">
        <f>IFERROR(VLOOKUP(B269,'Inyección reconocida'!$B$9:$C$555,2,0),VLOOKUP(B269,Retiros!$B$9:$C$599,2,0))</f>
        <v>SEN</v>
      </c>
      <c r="D269" s="87">
        <f>SUMIF(Retiros!B:B,$B269,Retiros!P:P)</f>
        <v>0</v>
      </c>
      <c r="E269" s="87">
        <f>SUMIF(Obligación!B:B,$B269,Obligación!P:P)</f>
        <v>0</v>
      </c>
      <c r="F269" s="87">
        <f>SUMIF('Inyección reconocida'!B:B,$B269,'Inyección reconocida'!P:P)</f>
        <v>6403.9462799999983</v>
      </c>
      <c r="G269" s="87">
        <f t="shared" si="30"/>
        <v>6403.9462799999983</v>
      </c>
      <c r="H269" s="16">
        <v>4610.6656060000014</v>
      </c>
      <c r="I269" s="16">
        <v>0</v>
      </c>
      <c r="J269" s="87">
        <f t="shared" si="31"/>
        <v>11014.611885999999</v>
      </c>
      <c r="K269" s="87">
        <f t="shared" si="32"/>
        <v>11014.611885999999</v>
      </c>
      <c r="L269" s="16">
        <f>+SUMIF(Traspasos!$C$8:$C$82,B269,Traspasos!$D$8:$D$82)-SUMIF(Traspasos!$B$8:$B$82,B269,Traspasos!$D$8:$D$82)</f>
        <v>0</v>
      </c>
      <c r="M269" s="99">
        <f t="shared" si="33"/>
        <v>0</v>
      </c>
      <c r="N269" s="99"/>
      <c r="O269" s="99">
        <f t="shared" si="34"/>
        <v>11015</v>
      </c>
      <c r="P269" s="99">
        <f t="shared" si="35"/>
        <v>0</v>
      </c>
      <c r="Q269" s="99">
        <f t="shared" si="36"/>
        <v>6403.9462799999983</v>
      </c>
      <c r="R269" s="100"/>
    </row>
    <row r="270" spans="1:18" x14ac:dyDescent="0.2">
      <c r="A270" s="17"/>
      <c r="B270" s="46" t="s">
        <v>751</v>
      </c>
      <c r="C270" s="2" t="str">
        <f>IFERROR(VLOOKUP(B270,'Inyección reconocida'!$B$9:$C$555,2,0),VLOOKUP(B270,Retiros!$B$9:$C$599,2,0))</f>
        <v>SEN</v>
      </c>
      <c r="D270" s="87">
        <f>SUMIF(Retiros!B:B,$B270,Retiros!P:P)</f>
        <v>0</v>
      </c>
      <c r="E270" s="87">
        <f>SUMIF(Obligación!B:B,$B270,Obligación!P:P)</f>
        <v>0</v>
      </c>
      <c r="F270" s="87">
        <f>SUMIF('Inyección reconocida'!B:B,$B270,'Inyección reconocida'!P:P)</f>
        <v>6878.973280000002</v>
      </c>
      <c r="G270" s="87">
        <f t="shared" si="30"/>
        <v>6878.973280000002</v>
      </c>
      <c r="H270" s="16">
        <v>2297.9479549999996</v>
      </c>
      <c r="I270" s="16">
        <v>0</v>
      </c>
      <c r="J270" s="87">
        <f t="shared" si="31"/>
        <v>9176.9212350000016</v>
      </c>
      <c r="K270" s="87">
        <f t="shared" si="32"/>
        <v>9176.9212350000016</v>
      </c>
      <c r="L270" s="16">
        <f>+SUMIF(Traspasos!$C$8:$C$82,B270,Traspasos!$D$8:$D$82)-SUMIF(Traspasos!$B$8:$B$82,B270,Traspasos!$D$8:$D$82)</f>
        <v>0</v>
      </c>
      <c r="M270" s="99">
        <f t="shared" si="33"/>
        <v>0</v>
      </c>
      <c r="N270" s="99"/>
      <c r="O270" s="99">
        <f t="shared" si="34"/>
        <v>9177</v>
      </c>
      <c r="P270" s="99">
        <f t="shared" si="35"/>
        <v>0</v>
      </c>
      <c r="Q270" s="99">
        <f t="shared" si="36"/>
        <v>6878.973280000002</v>
      </c>
      <c r="R270" s="100"/>
    </row>
    <row r="271" spans="1:18" x14ac:dyDescent="0.2">
      <c r="A271" s="17"/>
      <c r="B271" s="46" t="s">
        <v>766</v>
      </c>
      <c r="C271" s="2" t="str">
        <f>IFERROR(VLOOKUP(B271,'Inyección reconocida'!$B$9:$C$555,2,0),VLOOKUP(B271,Retiros!$B$9:$C$599,2,0))</f>
        <v>SEN</v>
      </c>
      <c r="D271" s="87">
        <f>SUMIF(Retiros!B:B,$B271,Retiros!P:P)</f>
        <v>0</v>
      </c>
      <c r="E271" s="87">
        <f>SUMIF(Obligación!B:B,$B271,Obligación!P:P)</f>
        <v>0</v>
      </c>
      <c r="F271" s="87">
        <f>SUMIF('Inyección reconocida'!B:B,$B271,'Inyección reconocida'!P:P)</f>
        <v>160078.23000700001</v>
      </c>
      <c r="G271" s="87">
        <f t="shared" si="30"/>
        <v>160078.23000700001</v>
      </c>
      <c r="H271" s="16">
        <v>163079.94050167885</v>
      </c>
      <c r="I271" s="16">
        <v>0</v>
      </c>
      <c r="J271" s="87">
        <f t="shared" si="31"/>
        <v>323158.17050867889</v>
      </c>
      <c r="K271" s="87">
        <f t="shared" si="32"/>
        <v>323158.17050867889</v>
      </c>
      <c r="L271" s="16">
        <f>+SUMIF(Traspasos!$C$8:$C$82,B271,Traspasos!$D$8:$D$82)-SUMIF(Traspasos!$B$8:$B$82,B271,Traspasos!$D$8:$D$82)</f>
        <v>0</v>
      </c>
      <c r="M271" s="99">
        <f t="shared" si="33"/>
        <v>0</v>
      </c>
      <c r="N271" s="99"/>
      <c r="O271" s="99">
        <f t="shared" si="34"/>
        <v>323158</v>
      </c>
      <c r="P271" s="99">
        <f t="shared" si="35"/>
        <v>0</v>
      </c>
      <c r="Q271" s="99">
        <f t="shared" si="36"/>
        <v>160078.23000700001</v>
      </c>
      <c r="R271" s="100"/>
    </row>
    <row r="272" spans="1:18" x14ac:dyDescent="0.2">
      <c r="A272" s="17"/>
      <c r="B272" s="46" t="s">
        <v>842</v>
      </c>
      <c r="C272" s="2" t="str">
        <f>IFERROR(VLOOKUP(B272,'Inyección reconocida'!$B$9:$C$555,2,0),VLOOKUP(B272,Retiros!$B$9:$C$599,2,0))</f>
        <v>SEN</v>
      </c>
      <c r="D272" s="87">
        <f>SUMIF(Retiros!B:B,$B272,Retiros!P:P)</f>
        <v>0</v>
      </c>
      <c r="E272" s="87">
        <f>SUMIF(Obligación!B:B,$B272,Obligación!P:P)</f>
        <v>0</v>
      </c>
      <c r="F272" s="87">
        <f>SUMIF('Inyección reconocida'!B:B,$B272,'Inyección reconocida'!P:P)</f>
        <v>3976.5225820000001</v>
      </c>
      <c r="G272" s="87">
        <f t="shared" si="30"/>
        <v>3976.5225820000001</v>
      </c>
      <c r="H272" s="16">
        <v>0</v>
      </c>
      <c r="I272" s="16">
        <v>0</v>
      </c>
      <c r="J272" s="87">
        <f t="shared" si="31"/>
        <v>3976.5225820000001</v>
      </c>
      <c r="K272" s="87">
        <f t="shared" si="32"/>
        <v>3976.5225820000001</v>
      </c>
      <c r="L272" s="16">
        <f>+SUMIF(Traspasos!$C$8:$C$82,B272,Traspasos!$D$8:$D$82)-SUMIF(Traspasos!$B$8:$B$82,B272,Traspasos!$D$8:$D$82)</f>
        <v>0</v>
      </c>
      <c r="M272" s="99">
        <f t="shared" si="33"/>
        <v>0</v>
      </c>
      <c r="N272" s="99"/>
      <c r="O272" s="99">
        <f t="shared" si="34"/>
        <v>3977</v>
      </c>
      <c r="P272" s="99">
        <f t="shared" si="35"/>
        <v>0</v>
      </c>
      <c r="Q272" s="99">
        <f t="shared" si="36"/>
        <v>3976.5225820000001</v>
      </c>
      <c r="R272" s="100"/>
    </row>
    <row r="273" spans="1:18" x14ac:dyDescent="0.2">
      <c r="A273" s="17"/>
      <c r="B273" s="46" t="s">
        <v>749</v>
      </c>
      <c r="C273" s="2" t="str">
        <f>IFERROR(VLOOKUP(B273,'Inyección reconocida'!$B$9:$C$555,2,0),VLOOKUP(B273,Retiros!$B$9:$C$599,2,0))</f>
        <v>SEN</v>
      </c>
      <c r="D273" s="87">
        <f>SUMIF(Retiros!B:B,$B273,Retiros!P:P)</f>
        <v>0</v>
      </c>
      <c r="E273" s="87">
        <f>SUMIF(Obligación!B:B,$B273,Obligación!P:P)</f>
        <v>0</v>
      </c>
      <c r="F273" s="87">
        <f>SUMIF('Inyección reconocida'!B:B,$B273,'Inyección reconocida'!P:P)</f>
        <v>775.31333800000004</v>
      </c>
      <c r="G273" s="87">
        <f t="shared" si="30"/>
        <v>775.31333800000004</v>
      </c>
      <c r="H273" s="16">
        <v>1004</v>
      </c>
      <c r="I273" s="16">
        <v>0</v>
      </c>
      <c r="J273" s="87">
        <f t="shared" si="31"/>
        <v>1779.3133379999999</v>
      </c>
      <c r="K273" s="87">
        <f t="shared" si="32"/>
        <v>1779.3133379999999</v>
      </c>
      <c r="L273" s="16">
        <f>+SUMIF(Traspasos!$C$8:$C$82,B273,Traspasos!$D$8:$D$82)-SUMIF(Traspasos!$B$8:$B$82,B273,Traspasos!$D$8:$D$82)</f>
        <v>0</v>
      </c>
      <c r="M273" s="99">
        <f t="shared" si="33"/>
        <v>0</v>
      </c>
      <c r="N273" s="99"/>
      <c r="O273" s="99">
        <f t="shared" si="34"/>
        <v>1779</v>
      </c>
      <c r="P273" s="99">
        <f t="shared" si="35"/>
        <v>0</v>
      </c>
      <c r="Q273" s="99">
        <f t="shared" si="36"/>
        <v>775.31333800000004</v>
      </c>
      <c r="R273" s="100"/>
    </row>
    <row r="274" spans="1:18" x14ac:dyDescent="0.2">
      <c r="A274" s="17"/>
      <c r="B274" s="46" t="s">
        <v>843</v>
      </c>
      <c r="C274" s="2" t="str">
        <f>IFERROR(VLOOKUP(B274,'Inyección reconocida'!$B$9:$C$555,2,0),VLOOKUP(B274,Retiros!$B$9:$C$599,2,0))</f>
        <v>SEN</v>
      </c>
      <c r="D274" s="87">
        <f>SUMIF(Retiros!B:B,$B274,Retiros!P:P)</f>
        <v>0</v>
      </c>
      <c r="E274" s="87">
        <f>SUMIF(Obligación!B:B,$B274,Obligación!P:P)</f>
        <v>0</v>
      </c>
      <c r="F274" s="87">
        <f>SUMIF('Inyección reconocida'!B:B,$B274,'Inyección reconocida'!P:P)</f>
        <v>4724.8400769999989</v>
      </c>
      <c r="G274" s="87">
        <f t="shared" si="30"/>
        <v>4724.8400769999989</v>
      </c>
      <c r="H274" s="16">
        <v>0</v>
      </c>
      <c r="I274" s="16">
        <v>0</v>
      </c>
      <c r="J274" s="87">
        <f t="shared" si="31"/>
        <v>4724.8400769999989</v>
      </c>
      <c r="K274" s="87">
        <f t="shared" si="32"/>
        <v>4724.8400769999989</v>
      </c>
      <c r="L274" s="16">
        <f>+SUMIF(Traspasos!$C$8:$C$82,B274,Traspasos!$D$8:$D$82)-SUMIF(Traspasos!$B$8:$B$82,B274,Traspasos!$D$8:$D$82)</f>
        <v>0</v>
      </c>
      <c r="M274" s="99">
        <f t="shared" si="33"/>
        <v>0</v>
      </c>
      <c r="N274" s="99"/>
      <c r="O274" s="99">
        <f t="shared" si="34"/>
        <v>4725</v>
      </c>
      <c r="P274" s="99">
        <f t="shared" si="35"/>
        <v>0</v>
      </c>
      <c r="Q274" s="99">
        <f t="shared" si="36"/>
        <v>4724.8400769999989</v>
      </c>
      <c r="R274" s="100"/>
    </row>
    <row r="275" spans="1:18" x14ac:dyDescent="0.2">
      <c r="A275" s="17"/>
      <c r="B275" s="46" t="s">
        <v>763</v>
      </c>
      <c r="C275" s="2" t="str">
        <f>IFERROR(VLOOKUP(B275,'Inyección reconocida'!$B$9:$C$555,2,0),VLOOKUP(B275,Retiros!$B$9:$C$599,2,0))</f>
        <v>SEN</v>
      </c>
      <c r="D275" s="87">
        <f>SUMIF(Retiros!B:B,$B275,Retiros!P:P)</f>
        <v>0</v>
      </c>
      <c r="E275" s="87">
        <f>SUMIF(Obligación!B:B,$B275,Obligación!P:P)</f>
        <v>0</v>
      </c>
      <c r="F275" s="87">
        <f>SUMIF('Inyección reconocida'!B:B,$B275,'Inyección reconocida'!P:P)</f>
        <v>28364.63740299999</v>
      </c>
      <c r="G275" s="87">
        <f t="shared" si="30"/>
        <v>28364.63740299999</v>
      </c>
      <c r="H275" s="16">
        <v>28305.124950685047</v>
      </c>
      <c r="I275" s="16">
        <v>0</v>
      </c>
      <c r="J275" s="87">
        <f t="shared" si="31"/>
        <v>56669.762353685037</v>
      </c>
      <c r="K275" s="87">
        <f t="shared" si="32"/>
        <v>56669.762353685037</v>
      </c>
      <c r="L275" s="16">
        <f>+SUMIF(Traspasos!$C$8:$C$82,B275,Traspasos!$D$8:$D$82)-SUMIF(Traspasos!$B$8:$B$82,B275,Traspasos!$D$8:$D$82)</f>
        <v>0</v>
      </c>
      <c r="M275" s="99">
        <f t="shared" si="33"/>
        <v>0</v>
      </c>
      <c r="N275" s="99"/>
      <c r="O275" s="99">
        <f t="shared" si="34"/>
        <v>56670</v>
      </c>
      <c r="P275" s="99">
        <f t="shared" si="35"/>
        <v>0</v>
      </c>
      <c r="Q275" s="99">
        <f t="shared" si="36"/>
        <v>28364.63740299999</v>
      </c>
      <c r="R275" s="100"/>
    </row>
    <row r="276" spans="1:18" x14ac:dyDescent="0.2">
      <c r="A276" s="17"/>
      <c r="B276" s="46" t="s">
        <v>740</v>
      </c>
      <c r="C276" s="2" t="str">
        <f>IFERROR(VLOOKUP(B276,'Inyección reconocida'!$B$9:$C$555,2,0),VLOOKUP(B276,Retiros!$B$9:$C$599,2,0))</f>
        <v>SEN</v>
      </c>
      <c r="D276" s="87">
        <f>SUMIF(Retiros!B:B,$B276,Retiros!P:P)</f>
        <v>21279.399235068649</v>
      </c>
      <c r="E276" s="87">
        <f>SUMIF(Obligación!B:B,$B276,Obligación!P:P)</f>
        <v>1595.9549426301489</v>
      </c>
      <c r="F276" s="87">
        <f>SUMIF('Inyección reconocida'!B:B,$B276,'Inyección reconocida'!P:P)</f>
        <v>21193.000185999997</v>
      </c>
      <c r="G276" s="87">
        <f t="shared" si="30"/>
        <v>19597.045243369848</v>
      </c>
      <c r="H276" s="16">
        <v>12535</v>
      </c>
      <c r="I276" s="16">
        <v>0</v>
      </c>
      <c r="J276" s="87">
        <f t="shared" si="31"/>
        <v>32132.045243369848</v>
      </c>
      <c r="K276" s="87">
        <f t="shared" si="32"/>
        <v>32132.045243369848</v>
      </c>
      <c r="L276" s="16">
        <f>+SUMIF(Traspasos!$C$8:$C$82,B276,Traspasos!$D$8:$D$82)-SUMIF(Traspasos!$B$8:$B$82,B276,Traspasos!$D$8:$D$82)</f>
        <v>0</v>
      </c>
      <c r="M276" s="99">
        <f t="shared" si="33"/>
        <v>0</v>
      </c>
      <c r="N276" s="99"/>
      <c r="O276" s="99">
        <f t="shared" si="34"/>
        <v>32132</v>
      </c>
      <c r="P276" s="99">
        <f t="shared" si="35"/>
        <v>0</v>
      </c>
      <c r="Q276" s="99">
        <f t="shared" si="36"/>
        <v>21193.000185999997</v>
      </c>
      <c r="R276" s="100"/>
    </row>
    <row r="277" spans="1:18" x14ac:dyDescent="0.2">
      <c r="A277" s="17"/>
      <c r="B277" s="46" t="s">
        <v>741</v>
      </c>
      <c r="C277" s="2" t="str">
        <f>IFERROR(VLOOKUP(B277,'Inyección reconocida'!$B$9:$C$555,2,0),VLOOKUP(B277,Retiros!$B$9:$C$599,2,0))</f>
        <v>SEN</v>
      </c>
      <c r="D277" s="87">
        <f>SUMIF(Retiros!B:B,$B277,Retiros!P:P)</f>
        <v>38681.47950726479</v>
      </c>
      <c r="E277" s="87">
        <f>SUMIF(Obligación!B:B,$B277,Obligación!P:P)</f>
        <v>2901.1109630448595</v>
      </c>
      <c r="F277" s="87">
        <f>SUMIF('Inyección reconocida'!B:B,$B277,'Inyección reconocida'!P:P)</f>
        <v>45265.462023</v>
      </c>
      <c r="G277" s="87">
        <f t="shared" si="30"/>
        <v>42364.351059955137</v>
      </c>
      <c r="H277" s="16">
        <v>18876</v>
      </c>
      <c r="I277" s="16">
        <v>0</v>
      </c>
      <c r="J277" s="87">
        <f t="shared" si="31"/>
        <v>61240.351059955137</v>
      </c>
      <c r="K277" s="87">
        <f t="shared" si="32"/>
        <v>61240.351059955137</v>
      </c>
      <c r="L277" s="16">
        <f>+SUMIF(Traspasos!$C$8:$C$82,B277,Traspasos!$D$8:$D$82)-SUMIF(Traspasos!$B$8:$B$82,B277,Traspasos!$D$8:$D$82)</f>
        <v>0</v>
      </c>
      <c r="M277" s="99">
        <f t="shared" si="33"/>
        <v>0</v>
      </c>
      <c r="N277" s="99"/>
      <c r="O277" s="99">
        <f t="shared" si="34"/>
        <v>61240</v>
      </c>
      <c r="P277" s="99">
        <f t="shared" si="35"/>
        <v>0</v>
      </c>
      <c r="Q277" s="99">
        <f t="shared" si="36"/>
        <v>45265.462023</v>
      </c>
      <c r="R277" s="100"/>
    </row>
    <row r="278" spans="1:18" x14ac:dyDescent="0.2">
      <c r="A278" s="17"/>
      <c r="B278" s="46" t="s">
        <v>745</v>
      </c>
      <c r="C278" s="2" t="str">
        <f>IFERROR(VLOOKUP(B278,'Inyección reconocida'!$B$9:$C$555,2,0),VLOOKUP(B278,Retiros!$B$9:$C$599,2,0))</f>
        <v>SEN</v>
      </c>
      <c r="D278" s="87">
        <f>SUMIF(Retiros!B:B,$B278,Retiros!P:P)</f>
        <v>0</v>
      </c>
      <c r="E278" s="87">
        <f>SUMIF(Obligación!B:B,$B278,Obligación!P:P)</f>
        <v>0</v>
      </c>
      <c r="F278" s="87">
        <f>SUMIF('Inyección reconocida'!B:B,$B278,'Inyección reconocida'!P:P)</f>
        <v>5904.9576459999971</v>
      </c>
      <c r="G278" s="87">
        <f t="shared" si="30"/>
        <v>5904.9576459999971</v>
      </c>
      <c r="H278" s="16">
        <v>2968.8310480000005</v>
      </c>
      <c r="I278" s="16">
        <v>0</v>
      </c>
      <c r="J278" s="87">
        <f t="shared" si="31"/>
        <v>8873.7886939999971</v>
      </c>
      <c r="K278" s="87">
        <f t="shared" si="32"/>
        <v>8873.7886939999971</v>
      </c>
      <c r="L278" s="16">
        <f>+SUMIF(Traspasos!$C$8:$C$82,B278,Traspasos!$D$8:$D$82)-SUMIF(Traspasos!$B$8:$B$82,B278,Traspasos!$D$8:$D$82)</f>
        <v>0</v>
      </c>
      <c r="M278" s="99">
        <f t="shared" si="33"/>
        <v>0</v>
      </c>
      <c r="N278" s="99"/>
      <c r="O278" s="99">
        <f t="shared" si="34"/>
        <v>8874</v>
      </c>
      <c r="P278" s="99">
        <f t="shared" si="35"/>
        <v>0</v>
      </c>
      <c r="Q278" s="99">
        <f t="shared" si="36"/>
        <v>5904.9576459999971</v>
      </c>
      <c r="R278" s="100"/>
    </row>
    <row r="279" spans="1:18" x14ac:dyDescent="0.2">
      <c r="A279" s="17"/>
      <c r="B279" s="46" t="s">
        <v>566</v>
      </c>
      <c r="C279" s="2" t="str">
        <f>IFERROR(VLOOKUP(B279,'Inyección reconocida'!$B$9:$C$555,2,0),VLOOKUP(B279,Retiros!$B$9:$C$599,2,0))</f>
        <v>SEN</v>
      </c>
      <c r="D279" s="87">
        <f>SUMIF(Retiros!B:B,$B279,Retiros!P:P)</f>
        <v>12174.402004</v>
      </c>
      <c r="E279" s="87">
        <f>SUMIF(Obligación!B:B,$B279,Obligación!P:P)</f>
        <v>1339.1842204399998</v>
      </c>
      <c r="F279" s="87">
        <f>SUMIF('Inyección reconocida'!B:B,$B279,'Inyección reconocida'!P:P)</f>
        <v>18970.133553</v>
      </c>
      <c r="G279" s="87">
        <f t="shared" si="30"/>
        <v>17630.949332560001</v>
      </c>
      <c r="H279" s="16">
        <v>25951.505978000001</v>
      </c>
      <c r="I279" s="16">
        <v>0</v>
      </c>
      <c r="J279" s="87">
        <f t="shared" si="31"/>
        <v>43582.455310559999</v>
      </c>
      <c r="K279" s="87">
        <f t="shared" si="32"/>
        <v>43582.455310559999</v>
      </c>
      <c r="L279" s="16">
        <f>+SUMIF(Traspasos!$C$8:$C$82,B279,Traspasos!$D$8:$D$82)-SUMIF(Traspasos!$B$8:$B$82,B279,Traspasos!$D$8:$D$82)</f>
        <v>0</v>
      </c>
      <c r="M279" s="99">
        <f t="shared" si="33"/>
        <v>0</v>
      </c>
      <c r="N279" s="99"/>
      <c r="O279" s="99">
        <f t="shared" si="34"/>
        <v>43582</v>
      </c>
      <c r="P279" s="99">
        <f t="shared" si="35"/>
        <v>0</v>
      </c>
      <c r="Q279" s="99">
        <f t="shared" si="36"/>
        <v>18970.133553</v>
      </c>
      <c r="R279" s="100"/>
    </row>
    <row r="280" spans="1:18" x14ac:dyDescent="0.2">
      <c r="A280" s="17"/>
      <c r="B280" s="46" t="s">
        <v>770</v>
      </c>
      <c r="C280" s="2" t="str">
        <f>IFERROR(VLOOKUP(B280,'Inyección reconocida'!$B$9:$C$555,2,0),VLOOKUP(B280,Retiros!$B$9:$C$599,2,0))</f>
        <v>SEN</v>
      </c>
      <c r="D280" s="87">
        <f>SUMIF(Retiros!B:B,$B280,Retiros!P:P)</f>
        <v>0</v>
      </c>
      <c r="E280" s="87">
        <f>SUMIF(Obligación!B:B,$B280,Obligación!P:P)</f>
        <v>0</v>
      </c>
      <c r="F280" s="87">
        <f>SUMIF('Inyección reconocida'!B:B,$B280,'Inyección reconocida'!P:P)</f>
        <v>29467.220096000001</v>
      </c>
      <c r="G280" s="87">
        <f t="shared" si="30"/>
        <v>29467.220096000001</v>
      </c>
      <c r="H280" s="16">
        <v>29381.695199080361</v>
      </c>
      <c r="I280" s="16">
        <v>0</v>
      </c>
      <c r="J280" s="87">
        <f t="shared" si="31"/>
        <v>58848.915295080362</v>
      </c>
      <c r="K280" s="87">
        <f t="shared" si="32"/>
        <v>58848.915295080362</v>
      </c>
      <c r="L280" s="16">
        <f>+SUMIF(Traspasos!$C$8:$C$82,B280,Traspasos!$D$8:$D$82)-SUMIF(Traspasos!$B$8:$B$82,B280,Traspasos!$D$8:$D$82)</f>
        <v>0</v>
      </c>
      <c r="M280" s="99">
        <f t="shared" si="33"/>
        <v>0</v>
      </c>
      <c r="N280" s="99"/>
      <c r="O280" s="99">
        <f t="shared" si="34"/>
        <v>58849</v>
      </c>
      <c r="P280" s="99">
        <f t="shared" si="35"/>
        <v>0</v>
      </c>
      <c r="Q280" s="99">
        <f t="shared" si="36"/>
        <v>29467.220096000001</v>
      </c>
      <c r="R280" s="100"/>
    </row>
    <row r="281" spans="1:18" x14ac:dyDescent="0.2">
      <c r="A281" s="17"/>
      <c r="B281" s="46" t="s">
        <v>149</v>
      </c>
      <c r="C281" s="2" t="str">
        <f>IFERROR(VLOOKUP(B281,'Inyección reconocida'!$B$9:$C$555,2,0),VLOOKUP(B281,Retiros!$B$9:$C$599,2,0))</f>
        <v>SEN</v>
      </c>
      <c r="D281" s="87">
        <f>SUMIF(Retiros!B:B,$B281,Retiros!P:P)</f>
        <v>0</v>
      </c>
      <c r="E281" s="87">
        <f>SUMIF(Obligación!B:B,$B281,Obligación!P:P)</f>
        <v>0</v>
      </c>
      <c r="F281" s="87">
        <f>SUMIF('Inyección reconocida'!B:B,$B281,'Inyección reconocida'!P:P)</f>
        <v>113790.25375199999</v>
      </c>
      <c r="G281" s="87">
        <f t="shared" si="30"/>
        <v>113790.25375199999</v>
      </c>
      <c r="H281" s="16">
        <v>115292</v>
      </c>
      <c r="I281" s="16">
        <v>0</v>
      </c>
      <c r="J281" s="87">
        <f t="shared" si="31"/>
        <v>229082.25375199999</v>
      </c>
      <c r="K281" s="87">
        <f t="shared" si="32"/>
        <v>229082.25375199999</v>
      </c>
      <c r="L281" s="16">
        <f>+SUMIF(Traspasos!$C$8:$C$82,B281,Traspasos!$D$8:$D$82)-SUMIF(Traspasos!$B$8:$B$82,B281,Traspasos!$D$8:$D$82)</f>
        <v>0</v>
      </c>
      <c r="M281" s="99">
        <f t="shared" si="33"/>
        <v>0</v>
      </c>
      <c r="N281" s="99"/>
      <c r="O281" s="99">
        <f t="shared" si="34"/>
        <v>229082</v>
      </c>
      <c r="P281" s="99">
        <f t="shared" si="35"/>
        <v>0</v>
      </c>
      <c r="Q281" s="99">
        <f t="shared" si="36"/>
        <v>113790.25375199999</v>
      </c>
      <c r="R281" s="100"/>
    </row>
    <row r="282" spans="1:18" x14ac:dyDescent="0.2">
      <c r="A282" s="17"/>
      <c r="B282" s="46" t="s">
        <v>102</v>
      </c>
      <c r="C282" s="2" t="str">
        <f>IFERROR(VLOOKUP(B282,'Inyección reconocida'!$B$9:$C$555,2,0),VLOOKUP(B282,Retiros!$B$9:$C$599,2,0))</f>
        <v>SEN</v>
      </c>
      <c r="D282" s="87">
        <f>SUMIF(Retiros!B:B,$B282,Retiros!P:P)</f>
        <v>168103.61811855168</v>
      </c>
      <c r="E282" s="87">
        <f>SUMIF(Obligación!B:B,$B282,Obligación!P:P)</f>
        <v>14743.092813599447</v>
      </c>
      <c r="F282" s="87">
        <f>SUMIF('Inyección reconocida'!B:B,$B282,'Inyección reconocida'!P:P)</f>
        <v>72517.23449800002</v>
      </c>
      <c r="G282" s="87">
        <f t="shared" si="30"/>
        <v>57774.141684400573</v>
      </c>
      <c r="H282" s="16">
        <v>85213.240116999994</v>
      </c>
      <c r="I282" s="16">
        <v>0</v>
      </c>
      <c r="J282" s="87">
        <f t="shared" si="31"/>
        <v>142987.38180140057</v>
      </c>
      <c r="K282" s="87">
        <f t="shared" si="32"/>
        <v>142987.38180140057</v>
      </c>
      <c r="L282" s="16">
        <f>+SUMIF(Traspasos!$C$8:$C$82,B282,Traspasos!$D$8:$D$82)-SUMIF(Traspasos!$B$8:$B$82,B282,Traspasos!$D$8:$D$82)</f>
        <v>0</v>
      </c>
      <c r="M282" s="99">
        <f t="shared" si="33"/>
        <v>0</v>
      </c>
      <c r="N282" s="99"/>
      <c r="O282" s="99">
        <f t="shared" si="34"/>
        <v>142987</v>
      </c>
      <c r="P282" s="99">
        <f t="shared" si="35"/>
        <v>0</v>
      </c>
      <c r="Q282" s="99">
        <f t="shared" si="36"/>
        <v>72517.23449800002</v>
      </c>
      <c r="R282" s="100"/>
    </row>
    <row r="283" spans="1:18" x14ac:dyDescent="0.2">
      <c r="A283" s="17"/>
      <c r="B283" s="46" t="s">
        <v>844</v>
      </c>
      <c r="C283" s="2" t="str">
        <f>IFERROR(VLOOKUP(B283,'Inyección reconocida'!$B$9:$C$555,2,0),VLOOKUP(B283,Retiros!$B$9:$C$599,2,0))</f>
        <v>SEN</v>
      </c>
      <c r="D283" s="87">
        <f>SUMIF(Retiros!B:B,$B283,Retiros!P:P)</f>
        <v>0</v>
      </c>
      <c r="E283" s="87">
        <f>SUMIF(Obligación!B:B,$B283,Obligación!P:P)</f>
        <v>0</v>
      </c>
      <c r="F283" s="87">
        <f>SUMIF('Inyección reconocida'!B:B,$B283,'Inyección reconocida'!P:P)</f>
        <v>5645.3517649999985</v>
      </c>
      <c r="G283" s="87">
        <f t="shared" si="30"/>
        <v>5645.3517649999985</v>
      </c>
      <c r="H283" s="16">
        <v>4048.5409009999998</v>
      </c>
      <c r="I283" s="16">
        <v>0</v>
      </c>
      <c r="J283" s="87">
        <f t="shared" si="31"/>
        <v>9693.8926659999979</v>
      </c>
      <c r="K283" s="87">
        <f t="shared" si="32"/>
        <v>9693.8926659999979</v>
      </c>
      <c r="L283" s="16">
        <f>+SUMIF(Traspasos!$C$8:$C$82,B283,Traspasos!$D$8:$D$82)-SUMIF(Traspasos!$B$8:$B$82,B283,Traspasos!$D$8:$D$82)</f>
        <v>0</v>
      </c>
      <c r="M283" s="99">
        <f t="shared" si="33"/>
        <v>0</v>
      </c>
      <c r="N283" s="99"/>
      <c r="O283" s="99">
        <f t="shared" si="34"/>
        <v>9694</v>
      </c>
      <c r="P283" s="99">
        <f t="shared" si="35"/>
        <v>0</v>
      </c>
      <c r="Q283" s="99">
        <f t="shared" si="36"/>
        <v>5645.3517649999985</v>
      </c>
      <c r="R283" s="100"/>
    </row>
    <row r="284" spans="1:18" x14ac:dyDescent="0.2">
      <c r="A284" s="17"/>
      <c r="B284" s="46" t="s">
        <v>753</v>
      </c>
      <c r="C284" s="2" t="str">
        <f>IFERROR(VLOOKUP(B284,'Inyección reconocida'!$B$9:$C$555,2,0),VLOOKUP(B284,Retiros!$B$9:$C$599,2,0))</f>
        <v>SEN</v>
      </c>
      <c r="D284" s="87">
        <f>SUMIF(Retiros!B:B,$B284,Retiros!P:P)</f>
        <v>0</v>
      </c>
      <c r="E284" s="87">
        <f>SUMIF(Obligación!B:B,$B284,Obligación!P:P)</f>
        <v>0</v>
      </c>
      <c r="F284" s="87">
        <f>SUMIF('Inyección reconocida'!B:B,$B284,'Inyección reconocida'!P:P)</f>
        <v>6437.6087549999993</v>
      </c>
      <c r="G284" s="87">
        <f t="shared" si="30"/>
        <v>6437.6087549999993</v>
      </c>
      <c r="H284" s="16">
        <v>2997</v>
      </c>
      <c r="I284" s="16">
        <v>0</v>
      </c>
      <c r="J284" s="87">
        <f t="shared" si="31"/>
        <v>9434.6087549999993</v>
      </c>
      <c r="K284" s="87">
        <f t="shared" si="32"/>
        <v>9434.6087549999993</v>
      </c>
      <c r="L284" s="16">
        <f>+SUMIF(Traspasos!$C$8:$C$82,B284,Traspasos!$D$8:$D$82)-SUMIF(Traspasos!$B$8:$B$82,B284,Traspasos!$D$8:$D$82)</f>
        <v>0</v>
      </c>
      <c r="M284" s="99">
        <f t="shared" si="33"/>
        <v>0</v>
      </c>
      <c r="N284" s="99"/>
      <c r="O284" s="99">
        <f t="shared" si="34"/>
        <v>9435</v>
      </c>
      <c r="P284" s="99">
        <f t="shared" si="35"/>
        <v>0</v>
      </c>
      <c r="Q284" s="99">
        <f t="shared" si="36"/>
        <v>6437.6087549999993</v>
      </c>
      <c r="R284" s="100"/>
    </row>
    <row r="285" spans="1:18" x14ac:dyDescent="0.2">
      <c r="A285" s="17"/>
      <c r="B285" s="46" t="s">
        <v>845</v>
      </c>
      <c r="C285" s="2" t="str">
        <f>IFERROR(VLOOKUP(B285,'Inyección reconocida'!$B$9:$C$555,2,0),VLOOKUP(B285,Retiros!$B$9:$C$599,2,0))</f>
        <v>SEN</v>
      </c>
      <c r="D285" s="87">
        <f>SUMIF(Retiros!B:B,$B285,Retiros!P:P)</f>
        <v>0</v>
      </c>
      <c r="E285" s="87">
        <f>SUMIF(Obligación!B:B,$B285,Obligación!P:P)</f>
        <v>0</v>
      </c>
      <c r="F285" s="87">
        <f>SUMIF('Inyección reconocida'!B:B,$B285,'Inyección reconocida'!P:P)</f>
        <v>9721.1256479999993</v>
      </c>
      <c r="G285" s="87">
        <f t="shared" si="30"/>
        <v>9721.1256479999993</v>
      </c>
      <c r="H285" s="16">
        <v>9240.2806170000003</v>
      </c>
      <c r="I285" s="16">
        <v>0</v>
      </c>
      <c r="J285" s="87">
        <f t="shared" si="31"/>
        <v>18961.406264999998</v>
      </c>
      <c r="K285" s="87">
        <f t="shared" si="32"/>
        <v>18961.406264999998</v>
      </c>
      <c r="L285" s="16">
        <f>+SUMIF(Traspasos!$C$8:$C$82,B285,Traspasos!$D$8:$D$82)-SUMIF(Traspasos!$B$8:$B$82,B285,Traspasos!$D$8:$D$82)</f>
        <v>0</v>
      </c>
      <c r="M285" s="99">
        <f t="shared" si="33"/>
        <v>0</v>
      </c>
      <c r="N285" s="99"/>
      <c r="O285" s="99">
        <f t="shared" si="34"/>
        <v>18961</v>
      </c>
      <c r="P285" s="99">
        <f t="shared" si="35"/>
        <v>0</v>
      </c>
      <c r="Q285" s="99">
        <f t="shared" si="36"/>
        <v>9721.1256479999993</v>
      </c>
      <c r="R285" s="100"/>
    </row>
    <row r="286" spans="1:18" x14ac:dyDescent="0.2">
      <c r="A286" s="17"/>
      <c r="B286" s="46" t="s">
        <v>754</v>
      </c>
      <c r="C286" s="2" t="str">
        <f>IFERROR(VLOOKUP(B286,'Inyección reconocida'!$B$9:$C$555,2,0),VLOOKUP(B286,Retiros!$B$9:$C$599,2,0))</f>
        <v>SEN</v>
      </c>
      <c r="D286" s="87">
        <f>SUMIF(Retiros!B:B,$B286,Retiros!P:P)</f>
        <v>0</v>
      </c>
      <c r="E286" s="87">
        <f>SUMIF(Obligación!B:B,$B286,Obligación!P:P)</f>
        <v>0</v>
      </c>
      <c r="F286" s="87">
        <f>SUMIF('Inyección reconocida'!B:B,$B286,'Inyección reconocida'!P:P)</f>
        <v>6812.3007369999987</v>
      </c>
      <c r="G286" s="87">
        <f t="shared" si="30"/>
        <v>6812.3007369999987</v>
      </c>
      <c r="H286" s="16">
        <v>3264</v>
      </c>
      <c r="I286" s="16">
        <v>0</v>
      </c>
      <c r="J286" s="87">
        <f t="shared" si="31"/>
        <v>10076.300736999998</v>
      </c>
      <c r="K286" s="87">
        <f t="shared" si="32"/>
        <v>10076.300736999998</v>
      </c>
      <c r="L286" s="16">
        <f>+SUMIF(Traspasos!$C$8:$C$82,B286,Traspasos!$D$8:$D$82)-SUMIF(Traspasos!$B$8:$B$82,B286,Traspasos!$D$8:$D$82)</f>
        <v>0</v>
      </c>
      <c r="M286" s="99">
        <f t="shared" si="33"/>
        <v>0</v>
      </c>
      <c r="N286" s="99"/>
      <c r="O286" s="99">
        <f t="shared" si="34"/>
        <v>10076</v>
      </c>
      <c r="P286" s="99">
        <f t="shared" si="35"/>
        <v>0</v>
      </c>
      <c r="Q286" s="99">
        <f t="shared" si="36"/>
        <v>6812.3007369999987</v>
      </c>
      <c r="R286" s="100"/>
    </row>
    <row r="287" spans="1:18" x14ac:dyDescent="0.2">
      <c r="A287" s="17"/>
      <c r="B287" s="46" t="s">
        <v>846</v>
      </c>
      <c r="C287" s="2" t="str">
        <f>IFERROR(VLOOKUP(B287,'Inyección reconocida'!$B$9:$C$555,2,0),VLOOKUP(B287,Retiros!$B$9:$C$599,2,0))</f>
        <v>SEN</v>
      </c>
      <c r="D287" s="87">
        <f>SUMIF(Retiros!B:B,$B287,Retiros!P:P)</f>
        <v>0</v>
      </c>
      <c r="E287" s="87">
        <f>SUMIF(Obligación!B:B,$B287,Obligación!P:P)</f>
        <v>0</v>
      </c>
      <c r="F287" s="87">
        <f>SUMIF('Inyección reconocida'!B:B,$B287,'Inyección reconocida'!P:P)</f>
        <v>6185.0367499999975</v>
      </c>
      <c r="G287" s="87">
        <f t="shared" si="30"/>
        <v>6185.0367499999975</v>
      </c>
      <c r="H287" s="16">
        <v>5968.9462430000003</v>
      </c>
      <c r="I287" s="16">
        <v>0</v>
      </c>
      <c r="J287" s="87">
        <f t="shared" si="31"/>
        <v>12153.982992999998</v>
      </c>
      <c r="K287" s="87">
        <f t="shared" si="32"/>
        <v>12153.982992999998</v>
      </c>
      <c r="L287" s="16">
        <f>+SUMIF(Traspasos!$C$8:$C$82,B287,Traspasos!$D$8:$D$82)-SUMIF(Traspasos!$B$8:$B$82,B287,Traspasos!$D$8:$D$82)</f>
        <v>0</v>
      </c>
      <c r="M287" s="99">
        <f t="shared" si="33"/>
        <v>0</v>
      </c>
      <c r="N287" s="99"/>
      <c r="O287" s="99">
        <f t="shared" si="34"/>
        <v>12154</v>
      </c>
      <c r="P287" s="99">
        <f t="shared" si="35"/>
        <v>0</v>
      </c>
      <c r="Q287" s="99">
        <f t="shared" si="36"/>
        <v>6185.0367499999975</v>
      </c>
      <c r="R287" s="100"/>
    </row>
    <row r="288" spans="1:18" x14ac:dyDescent="0.2">
      <c r="A288" s="17"/>
      <c r="B288" s="46" t="s">
        <v>153</v>
      </c>
      <c r="C288" s="2" t="str">
        <f>IFERROR(VLOOKUP(B288,'Inyección reconocida'!$B$9:$C$555,2,0),VLOOKUP(B288,Retiros!$B$9:$C$599,2,0))</f>
        <v>SEN</v>
      </c>
      <c r="D288" s="87">
        <f>SUMIF(Retiros!B:B,$B288,Retiros!P:P)</f>
        <v>0</v>
      </c>
      <c r="E288" s="87">
        <f>SUMIF(Obligación!B:B,$B288,Obligación!P:P)</f>
        <v>0</v>
      </c>
      <c r="F288" s="87">
        <f>SUMIF('Inyección reconocida'!B:B,$B288,'Inyección reconocida'!P:P)</f>
        <v>185478.72096400001</v>
      </c>
      <c r="G288" s="87">
        <f t="shared" si="30"/>
        <v>185478.72096400001</v>
      </c>
      <c r="H288" s="16">
        <v>185507.15927</v>
      </c>
      <c r="I288" s="16">
        <v>0</v>
      </c>
      <c r="J288" s="87">
        <f t="shared" si="31"/>
        <v>370985.88023400004</v>
      </c>
      <c r="K288" s="87">
        <f t="shared" si="32"/>
        <v>370985.88023400004</v>
      </c>
      <c r="L288" s="16">
        <f>+SUMIF(Traspasos!$C$8:$C$82,B288,Traspasos!$D$8:$D$82)-SUMIF(Traspasos!$B$8:$B$82,B288,Traspasos!$D$8:$D$82)</f>
        <v>0</v>
      </c>
      <c r="M288" s="99">
        <f t="shared" si="33"/>
        <v>0</v>
      </c>
      <c r="N288" s="99"/>
      <c r="O288" s="99">
        <f t="shared" si="34"/>
        <v>370986</v>
      </c>
      <c r="P288" s="99">
        <f t="shared" si="35"/>
        <v>0</v>
      </c>
      <c r="Q288" s="99">
        <f t="shared" si="36"/>
        <v>185478.72096400001</v>
      </c>
      <c r="R288" s="100"/>
    </row>
    <row r="289" spans="1:18" x14ac:dyDescent="0.2">
      <c r="A289" s="17"/>
      <c r="B289" s="46" t="s">
        <v>691</v>
      </c>
      <c r="C289" s="2" t="str">
        <f>IFERROR(VLOOKUP(B289,'Inyección reconocida'!$B$9:$C$555,2,0),VLOOKUP(B289,Retiros!$B$9:$C$599,2,0))</f>
        <v>SEN</v>
      </c>
      <c r="D289" s="87">
        <f>SUMIF(Retiros!B:B,$B289,Retiros!P:P)</f>
        <v>0</v>
      </c>
      <c r="E289" s="87">
        <f>SUMIF(Obligación!B:B,$B289,Obligación!P:P)</f>
        <v>0</v>
      </c>
      <c r="F289" s="87">
        <f>SUMIF('Inyección reconocida'!B:B,$B289,'Inyección reconocida'!P:P)</f>
        <v>7190.705683000002</v>
      </c>
      <c r="G289" s="87">
        <f t="shared" si="30"/>
        <v>7190.705683000002</v>
      </c>
      <c r="H289" s="16">
        <v>6981.7049969999989</v>
      </c>
      <c r="I289" s="16">
        <v>0</v>
      </c>
      <c r="J289" s="87">
        <f t="shared" si="31"/>
        <v>14172.410680000001</v>
      </c>
      <c r="K289" s="87">
        <f t="shared" si="32"/>
        <v>14172.410680000001</v>
      </c>
      <c r="L289" s="16">
        <f>+SUMIF(Traspasos!$C$8:$C$82,B289,Traspasos!$D$8:$D$82)-SUMIF(Traspasos!$B$8:$B$82,B289,Traspasos!$D$8:$D$82)</f>
        <v>0</v>
      </c>
      <c r="M289" s="99">
        <f t="shared" si="33"/>
        <v>0</v>
      </c>
      <c r="N289" s="99"/>
      <c r="O289" s="99">
        <f t="shared" si="34"/>
        <v>14172</v>
      </c>
      <c r="P289" s="99">
        <f t="shared" si="35"/>
        <v>0</v>
      </c>
      <c r="Q289" s="99">
        <f t="shared" si="36"/>
        <v>7190.705683000002</v>
      </c>
      <c r="R289" s="100"/>
    </row>
    <row r="290" spans="1:18" x14ac:dyDescent="0.2">
      <c r="A290" s="17"/>
      <c r="B290" s="46" t="s">
        <v>847</v>
      </c>
      <c r="C290" s="2" t="str">
        <f>IFERROR(VLOOKUP(B290,'Inyección reconocida'!$B$9:$C$555,2,0),VLOOKUP(B290,Retiros!$B$9:$C$599,2,0))</f>
        <v>SEN</v>
      </c>
      <c r="D290" s="87">
        <f>SUMIF(Retiros!B:B,$B290,Retiros!P:P)</f>
        <v>0</v>
      </c>
      <c r="E290" s="87">
        <f>SUMIF(Obligación!B:B,$B290,Obligación!P:P)</f>
        <v>0</v>
      </c>
      <c r="F290" s="87">
        <f>SUMIF('Inyección reconocida'!B:B,$B290,'Inyección reconocida'!P:P)</f>
        <v>0</v>
      </c>
      <c r="G290" s="87">
        <f t="shared" si="30"/>
        <v>0</v>
      </c>
      <c r="H290" s="16">
        <v>0</v>
      </c>
      <c r="I290" s="16">
        <v>0</v>
      </c>
      <c r="J290" s="87">
        <f t="shared" si="31"/>
        <v>0</v>
      </c>
      <c r="K290" s="87">
        <f t="shared" si="32"/>
        <v>0</v>
      </c>
      <c r="L290" s="16">
        <f>+SUMIF(Traspasos!$C$8:$C$82,B290,Traspasos!$D$8:$D$82)-SUMIF(Traspasos!$B$8:$B$82,B290,Traspasos!$D$8:$D$82)</f>
        <v>0</v>
      </c>
      <c r="M290" s="99">
        <f t="shared" si="33"/>
        <v>0</v>
      </c>
      <c r="N290" s="99"/>
      <c r="O290" s="99">
        <f t="shared" si="34"/>
        <v>0</v>
      </c>
      <c r="P290" s="99">
        <f t="shared" si="35"/>
        <v>0</v>
      </c>
      <c r="Q290" s="99">
        <f t="shared" si="36"/>
        <v>0</v>
      </c>
      <c r="R290" s="100"/>
    </row>
    <row r="291" spans="1:18" x14ac:dyDescent="0.2">
      <c r="A291" s="17"/>
      <c r="B291" s="46" t="s">
        <v>687</v>
      </c>
      <c r="C291" s="2" t="str">
        <f>IFERROR(VLOOKUP(B291,'Inyección reconocida'!$B$9:$C$555,2,0),VLOOKUP(B291,Retiros!$B$9:$C$599,2,0))</f>
        <v>SEN</v>
      </c>
      <c r="D291" s="87">
        <f>SUMIF(Retiros!B:B,$B291,Retiros!P:P)</f>
        <v>0</v>
      </c>
      <c r="E291" s="87">
        <f>SUMIF(Obligación!B:B,$B291,Obligación!P:P)</f>
        <v>0</v>
      </c>
      <c r="F291" s="87">
        <f>SUMIF('Inyección reconocida'!B:B,$B291,'Inyección reconocida'!P:P)</f>
        <v>7552.7308390000007</v>
      </c>
      <c r="G291" s="87">
        <f t="shared" si="30"/>
        <v>7552.7308390000007</v>
      </c>
      <c r="H291" s="16">
        <v>7087.8822510000009</v>
      </c>
      <c r="I291" s="16">
        <v>0</v>
      </c>
      <c r="J291" s="87">
        <f t="shared" si="31"/>
        <v>14640.613090000003</v>
      </c>
      <c r="K291" s="87">
        <f t="shared" si="32"/>
        <v>14640.613090000003</v>
      </c>
      <c r="L291" s="16">
        <f>+SUMIF(Traspasos!$C$8:$C$82,B291,Traspasos!$D$8:$D$82)-SUMIF(Traspasos!$B$8:$B$82,B291,Traspasos!$D$8:$D$82)</f>
        <v>0</v>
      </c>
      <c r="M291" s="99">
        <f t="shared" si="33"/>
        <v>0</v>
      </c>
      <c r="N291" s="99"/>
      <c r="O291" s="99">
        <f t="shared" si="34"/>
        <v>14641</v>
      </c>
      <c r="P291" s="99">
        <f t="shared" si="35"/>
        <v>0</v>
      </c>
      <c r="Q291" s="99">
        <f t="shared" si="36"/>
        <v>7552.7308390000007</v>
      </c>
      <c r="R291" s="100"/>
    </row>
    <row r="292" spans="1:18" x14ac:dyDescent="0.2">
      <c r="A292" s="17"/>
      <c r="B292" s="46" t="s">
        <v>631</v>
      </c>
      <c r="C292" s="2" t="str">
        <f>IFERROR(VLOOKUP(B292,'Inyección reconocida'!$B$9:$C$555,2,0),VLOOKUP(B292,Retiros!$B$9:$C$599,2,0))</f>
        <v>SEN</v>
      </c>
      <c r="D292" s="87">
        <f>SUMIF(Retiros!B:B,$B292,Retiros!P:P)</f>
        <v>0</v>
      </c>
      <c r="E292" s="87">
        <f>SUMIF(Obligación!B:B,$B292,Obligación!P:P)</f>
        <v>0</v>
      </c>
      <c r="F292" s="87">
        <f>SUMIF('Inyección reconocida'!B:B,$B292,'Inyección reconocida'!P:P)</f>
        <v>112925.14464999997</v>
      </c>
      <c r="G292" s="87">
        <f t="shared" si="30"/>
        <v>112925.14464999997</v>
      </c>
      <c r="H292" s="16">
        <v>108947.41147500002</v>
      </c>
      <c r="I292" s="16">
        <v>0</v>
      </c>
      <c r="J292" s="87">
        <f t="shared" si="31"/>
        <v>221872.556125</v>
      </c>
      <c r="K292" s="87">
        <f t="shared" si="32"/>
        <v>221872.556125</v>
      </c>
      <c r="L292" s="16">
        <f>+SUMIF(Traspasos!$C$8:$C$82,B292,Traspasos!$D$8:$D$82)-SUMIF(Traspasos!$B$8:$B$82,B292,Traspasos!$D$8:$D$82)</f>
        <v>0</v>
      </c>
      <c r="M292" s="99">
        <f t="shared" si="33"/>
        <v>0</v>
      </c>
      <c r="N292" s="99"/>
      <c r="O292" s="99">
        <f t="shared" si="34"/>
        <v>221873</v>
      </c>
      <c r="P292" s="99">
        <f t="shared" si="35"/>
        <v>0</v>
      </c>
      <c r="Q292" s="99">
        <f t="shared" si="36"/>
        <v>112925.14464999997</v>
      </c>
      <c r="R292" s="100"/>
    </row>
    <row r="293" spans="1:18" x14ac:dyDescent="0.2">
      <c r="A293" s="17"/>
      <c r="B293" s="46" t="s">
        <v>561</v>
      </c>
      <c r="C293" s="2" t="str">
        <f>IFERROR(VLOOKUP(B293,'Inyección reconocida'!$B$9:$C$555,2,0),VLOOKUP(B293,Retiros!$B$9:$C$599,2,0))</f>
        <v>SEN</v>
      </c>
      <c r="D293" s="87">
        <f>SUMIF(Retiros!B:B,$B293,Retiros!P:P)</f>
        <v>25068.685974999997</v>
      </c>
      <c r="E293" s="87">
        <f>SUMIF(Obligación!B:B,$B293,Obligación!P:P)</f>
        <v>1880.1514481250003</v>
      </c>
      <c r="F293" s="87">
        <f>SUMIF('Inyección reconocida'!B:B,$B293,'Inyección reconocida'!P:P)</f>
        <v>24437.974995</v>
      </c>
      <c r="G293" s="87">
        <f t="shared" si="30"/>
        <v>22557.823546874999</v>
      </c>
      <c r="H293" s="16">
        <v>24076.539724999995</v>
      </c>
      <c r="I293" s="16">
        <v>0</v>
      </c>
      <c r="J293" s="87">
        <f t="shared" si="31"/>
        <v>46634.363271874994</v>
      </c>
      <c r="K293" s="87">
        <f t="shared" si="32"/>
        <v>46634.363271874994</v>
      </c>
      <c r="L293" s="16">
        <f>+SUMIF(Traspasos!$C$8:$C$82,B293,Traspasos!$D$8:$D$82)-SUMIF(Traspasos!$B$8:$B$82,B293,Traspasos!$D$8:$D$82)</f>
        <v>0</v>
      </c>
      <c r="M293" s="99">
        <f t="shared" si="33"/>
        <v>0</v>
      </c>
      <c r="N293" s="99"/>
      <c r="O293" s="99">
        <f t="shared" si="34"/>
        <v>46634</v>
      </c>
      <c r="P293" s="99">
        <f t="shared" si="35"/>
        <v>0</v>
      </c>
      <c r="Q293" s="99">
        <f t="shared" si="36"/>
        <v>24437.974995</v>
      </c>
      <c r="R293" s="100"/>
    </row>
    <row r="294" spans="1:18" x14ac:dyDescent="0.2">
      <c r="A294" s="17"/>
      <c r="B294" s="46" t="s">
        <v>848</v>
      </c>
      <c r="C294" s="2" t="str">
        <f>IFERROR(VLOOKUP(B294,'Inyección reconocida'!$B$9:$C$555,2,0),VLOOKUP(B294,Retiros!$B$9:$C$599,2,0))</f>
        <v>SEN</v>
      </c>
      <c r="D294" s="87">
        <f>SUMIF(Retiros!B:B,$B294,Retiros!P:P)</f>
        <v>0</v>
      </c>
      <c r="E294" s="87">
        <f>SUMIF(Obligación!B:B,$B294,Obligación!P:P)</f>
        <v>0</v>
      </c>
      <c r="F294" s="87">
        <f>SUMIF('Inyección reconocida'!B:B,$B294,'Inyección reconocida'!P:P)</f>
        <v>2497.3986249999998</v>
      </c>
      <c r="G294" s="87">
        <f t="shared" si="30"/>
        <v>2497.3986249999998</v>
      </c>
      <c r="H294" s="16">
        <v>0</v>
      </c>
      <c r="I294" s="16">
        <v>0</v>
      </c>
      <c r="J294" s="87">
        <f t="shared" si="31"/>
        <v>2497.3986249999998</v>
      </c>
      <c r="K294" s="87">
        <f t="shared" si="32"/>
        <v>2497.3986249999998</v>
      </c>
      <c r="L294" s="16">
        <f>+SUMIF(Traspasos!$C$8:$C$82,B294,Traspasos!$D$8:$D$82)-SUMIF(Traspasos!$B$8:$B$82,B294,Traspasos!$D$8:$D$82)</f>
        <v>0</v>
      </c>
      <c r="M294" s="99">
        <f t="shared" si="33"/>
        <v>0</v>
      </c>
      <c r="N294" s="99"/>
      <c r="O294" s="99">
        <f t="shared" si="34"/>
        <v>2497</v>
      </c>
      <c r="P294" s="99">
        <f t="shared" si="35"/>
        <v>0</v>
      </c>
      <c r="Q294" s="99">
        <f t="shared" si="36"/>
        <v>2497</v>
      </c>
      <c r="R294" s="100"/>
    </row>
    <row r="295" spans="1:18" x14ac:dyDescent="0.2">
      <c r="A295" s="17"/>
      <c r="B295" s="46" t="s">
        <v>849</v>
      </c>
      <c r="C295" s="2" t="str">
        <f>IFERROR(VLOOKUP(B295,'Inyección reconocida'!$B$9:$C$555,2,0),VLOOKUP(B295,Retiros!$B$9:$C$599,2,0))</f>
        <v>SEN</v>
      </c>
      <c r="D295" s="87">
        <f>SUMIF(Retiros!B:B,$B295,Retiros!P:P)</f>
        <v>0</v>
      </c>
      <c r="E295" s="87">
        <f>SUMIF(Obligación!B:B,$B295,Obligación!P:P)</f>
        <v>0</v>
      </c>
      <c r="F295" s="92">
        <f>SUMIF('Inyección reconocida'!B:B,$B295,'Inyección reconocida'!P:P)</f>
        <v>0</v>
      </c>
      <c r="G295" s="92">
        <f t="shared" si="30"/>
        <v>0</v>
      </c>
      <c r="H295" s="16">
        <v>0</v>
      </c>
      <c r="I295" s="16">
        <v>0</v>
      </c>
      <c r="J295" s="87">
        <f t="shared" si="31"/>
        <v>0</v>
      </c>
      <c r="K295" s="87">
        <f t="shared" si="32"/>
        <v>0</v>
      </c>
      <c r="L295" s="16">
        <f>+SUMIF(Traspasos!$C$8:$C$82,B295,Traspasos!$D$8:$D$82)-SUMIF(Traspasos!$B$8:$B$82,B295,Traspasos!$D$8:$D$82)</f>
        <v>0</v>
      </c>
      <c r="M295" s="99">
        <f t="shared" si="33"/>
        <v>0</v>
      </c>
      <c r="N295" s="99"/>
      <c r="O295" s="99">
        <f t="shared" si="34"/>
        <v>0</v>
      </c>
      <c r="P295" s="99">
        <f t="shared" si="35"/>
        <v>0</v>
      </c>
      <c r="Q295" s="99">
        <f t="shared" si="36"/>
        <v>0</v>
      </c>
      <c r="R295" s="100"/>
    </row>
    <row r="296" spans="1:18" x14ac:dyDescent="0.2">
      <c r="A296" s="17"/>
      <c r="B296" s="46" t="s">
        <v>850</v>
      </c>
      <c r="C296" s="2" t="str">
        <f>IFERROR(VLOOKUP(B296,'Inyección reconocida'!$B$9:$C$555,2,0),VLOOKUP(B296,Retiros!$B$9:$C$599,2,0))</f>
        <v>SEN</v>
      </c>
      <c r="D296" s="87">
        <f>SUMIF(Retiros!B:B,$B296,Retiros!P:P)</f>
        <v>0</v>
      </c>
      <c r="E296" s="87">
        <f>SUMIF(Obligación!B:B,$B296,Obligación!P:P)</f>
        <v>0</v>
      </c>
      <c r="F296" s="92">
        <f>SUMIF('Inyección reconocida'!B:B,$B296,'Inyección reconocida'!P:P)</f>
        <v>271.40049599999998</v>
      </c>
      <c r="G296" s="92">
        <f t="shared" ref="G296:G355" si="37">F296-E296</f>
        <v>271.40049599999998</v>
      </c>
      <c r="H296" s="16">
        <v>0</v>
      </c>
      <c r="I296" s="16">
        <v>0</v>
      </c>
      <c r="J296" s="87">
        <f t="shared" ref="J296:J355" si="38">+F296+H296-E296-I296</f>
        <v>271.40049599999998</v>
      </c>
      <c r="K296" s="87">
        <f t="shared" ref="K296:K355" si="39">IF(J296&lt;=0,0,J296)</f>
        <v>271.40049599999998</v>
      </c>
      <c r="L296" s="16">
        <f>+SUMIF(Traspasos!$C$8:$C$82,B296,Traspasos!$D$8:$D$82)-SUMIF(Traspasos!$B$8:$B$82,B296,Traspasos!$D$8:$D$82)</f>
        <v>0</v>
      </c>
      <c r="M296" s="99">
        <f t="shared" ref="M296:M355" si="40">IF(((E296+I296)-(F296+H296+L296))&lt;0.9,0,((E296+I296)-(F296+H296+L296)))</f>
        <v>0</v>
      </c>
      <c r="N296" s="99"/>
      <c r="O296" s="99">
        <f t="shared" ref="O296:O355" si="41">ROUND((F296+H296+L296+N296)-(E296+I296),0)</f>
        <v>271</v>
      </c>
      <c r="P296" s="99">
        <f t="shared" ref="P296:P355" si="42">+IF(-0.4*O296&lt;0,0,-0.4*O296)</f>
        <v>0</v>
      </c>
      <c r="Q296" s="99">
        <f t="shared" ref="Q296:Q355" si="43">IF(MIN(O296,F296)&lt;0,0,MIN(O296,F296))</f>
        <v>271</v>
      </c>
      <c r="R296" s="100"/>
    </row>
    <row r="297" spans="1:18" x14ac:dyDescent="0.2">
      <c r="A297" s="17"/>
      <c r="B297" s="46" t="s">
        <v>601</v>
      </c>
      <c r="C297" s="2" t="str">
        <f>IFERROR(VLOOKUP(B297,'Inyección reconocida'!$B$9:$C$555,2,0),VLOOKUP(B297,Retiros!$B$9:$C$599,2,0))</f>
        <v>SEN</v>
      </c>
      <c r="D297" s="87">
        <f>SUMIF(Retiros!B:B,$B297,Retiros!P:P)</f>
        <v>0</v>
      </c>
      <c r="E297" s="87">
        <f>SUMIF(Obligación!B:B,$B297,Obligación!P:P)</f>
        <v>0</v>
      </c>
      <c r="F297" s="92">
        <f>SUMIF('Inyección reconocida'!B:B,$B297,'Inyección reconocida'!P:P)</f>
        <v>5452.4855670000015</v>
      </c>
      <c r="G297" s="92">
        <f t="shared" si="37"/>
        <v>5452.4855670000015</v>
      </c>
      <c r="H297" s="16">
        <v>5664.1303670000007</v>
      </c>
      <c r="I297" s="16">
        <v>0</v>
      </c>
      <c r="J297" s="87">
        <f t="shared" si="38"/>
        <v>11116.615934000001</v>
      </c>
      <c r="K297" s="87">
        <f t="shared" si="39"/>
        <v>11116.615934000001</v>
      </c>
      <c r="L297" s="16">
        <f>+SUMIF(Traspasos!$C$8:$C$82,B297,Traspasos!$D$8:$D$82)-SUMIF(Traspasos!$B$8:$B$82,B297,Traspasos!$D$8:$D$82)</f>
        <v>0</v>
      </c>
      <c r="M297" s="99">
        <f t="shared" si="40"/>
        <v>0</v>
      </c>
      <c r="N297" s="99"/>
      <c r="O297" s="99">
        <f t="shared" si="41"/>
        <v>11117</v>
      </c>
      <c r="P297" s="99">
        <f t="shared" si="42"/>
        <v>0</v>
      </c>
      <c r="Q297" s="99">
        <f t="shared" si="43"/>
        <v>5452.4855670000015</v>
      </c>
      <c r="R297" s="100"/>
    </row>
    <row r="298" spans="1:18" x14ac:dyDescent="0.2">
      <c r="A298" s="17"/>
      <c r="B298" s="46" t="s">
        <v>602</v>
      </c>
      <c r="C298" s="2" t="str">
        <f>IFERROR(VLOOKUP(B298,'Inyección reconocida'!$B$9:$C$555,2,0),VLOOKUP(B298,Retiros!$B$9:$C$599,2,0))</f>
        <v>SEN</v>
      </c>
      <c r="D298" s="87">
        <f>SUMIF(Retiros!B:B,$B298,Retiros!P:P)</f>
        <v>0</v>
      </c>
      <c r="E298" s="87">
        <f>SUMIF(Obligación!B:B,$B298,Obligación!P:P)</f>
        <v>0</v>
      </c>
      <c r="F298" s="92">
        <f>SUMIF('Inyección reconocida'!B:B,$B298,'Inyección reconocida'!P:P)</f>
        <v>5687.4734179999996</v>
      </c>
      <c r="G298" s="92">
        <f t="shared" si="37"/>
        <v>5687.4734179999996</v>
      </c>
      <c r="H298" s="16">
        <v>6176.581545</v>
      </c>
      <c r="I298" s="16">
        <v>0</v>
      </c>
      <c r="J298" s="87">
        <f t="shared" si="38"/>
        <v>11864.054962999999</v>
      </c>
      <c r="K298" s="87">
        <f t="shared" si="39"/>
        <v>11864.054962999999</v>
      </c>
      <c r="L298" s="16">
        <f>+SUMIF(Traspasos!$C$8:$C$82,B298,Traspasos!$D$8:$D$82)-SUMIF(Traspasos!$B$8:$B$82,B298,Traspasos!$D$8:$D$82)</f>
        <v>0</v>
      </c>
      <c r="M298" s="99">
        <f t="shared" si="40"/>
        <v>0</v>
      </c>
      <c r="N298" s="99"/>
      <c r="O298" s="99">
        <f t="shared" si="41"/>
        <v>11864</v>
      </c>
      <c r="P298" s="99">
        <f t="shared" si="42"/>
        <v>0</v>
      </c>
      <c r="Q298" s="99">
        <f t="shared" si="43"/>
        <v>5687.4734179999996</v>
      </c>
      <c r="R298" s="100"/>
    </row>
    <row r="299" spans="1:18" x14ac:dyDescent="0.2">
      <c r="A299" s="17"/>
      <c r="B299" s="46" t="s">
        <v>744</v>
      </c>
      <c r="C299" s="2" t="str">
        <f>IFERROR(VLOOKUP(B299,'Inyección reconocida'!$B$9:$C$555,2,0),VLOOKUP(B299,Retiros!$B$9:$C$599,2,0))</f>
        <v>SEN</v>
      </c>
      <c r="D299" s="87">
        <f>SUMIF(Retiros!B:B,$B299,Retiros!P:P)</f>
        <v>0</v>
      </c>
      <c r="E299" s="87">
        <f>SUMIF(Obligación!B:B,$B299,Obligación!P:P)</f>
        <v>0</v>
      </c>
      <c r="F299" s="92">
        <f>SUMIF('Inyección reconocida'!B:B,$B299,'Inyección reconocida'!P:P)</f>
        <v>16355.434112999998</v>
      </c>
      <c r="G299" s="92">
        <f t="shared" si="37"/>
        <v>16355.434112999998</v>
      </c>
      <c r="H299" s="16">
        <v>7527.9872230000019</v>
      </c>
      <c r="I299" s="16">
        <v>0</v>
      </c>
      <c r="J299" s="87">
        <f t="shared" si="38"/>
        <v>23883.421335999999</v>
      </c>
      <c r="K299" s="87">
        <f t="shared" si="39"/>
        <v>23883.421335999999</v>
      </c>
      <c r="L299" s="16">
        <f>+SUMIF(Traspasos!$C$8:$C$82,B299,Traspasos!$D$8:$D$82)-SUMIF(Traspasos!$B$8:$B$82,B299,Traspasos!$D$8:$D$82)</f>
        <v>0</v>
      </c>
      <c r="M299" s="99">
        <f t="shared" si="40"/>
        <v>0</v>
      </c>
      <c r="N299" s="99"/>
      <c r="O299" s="99">
        <f t="shared" si="41"/>
        <v>23883</v>
      </c>
      <c r="P299" s="99">
        <f t="shared" si="42"/>
        <v>0</v>
      </c>
      <c r="Q299" s="99">
        <f t="shared" si="43"/>
        <v>16355.434112999998</v>
      </c>
      <c r="R299" s="100"/>
    </row>
    <row r="300" spans="1:18" x14ac:dyDescent="0.2">
      <c r="A300" s="17"/>
      <c r="B300" s="46" t="s">
        <v>851</v>
      </c>
      <c r="C300" s="2" t="str">
        <f>IFERROR(VLOOKUP(B300,'Inyección reconocida'!$B$9:$C$555,2,0),VLOOKUP(B300,Retiros!$B$9:$C$599,2,0))</f>
        <v>SEN</v>
      </c>
      <c r="D300" s="87">
        <f>SUMIF(Retiros!B:B,$B300,Retiros!P:P)</f>
        <v>0</v>
      </c>
      <c r="E300" s="87">
        <f>SUMIF(Obligación!B:B,$B300,Obligación!P:P)</f>
        <v>0</v>
      </c>
      <c r="F300" s="92">
        <f>SUMIF('Inyección reconocida'!B:B,$B300,'Inyección reconocida'!P:P)</f>
        <v>13268.841826999998</v>
      </c>
      <c r="G300" s="92">
        <f t="shared" si="37"/>
        <v>13268.841826999998</v>
      </c>
      <c r="H300" s="16">
        <v>0</v>
      </c>
      <c r="I300" s="16">
        <v>0</v>
      </c>
      <c r="J300" s="87">
        <f t="shared" si="38"/>
        <v>13268.841826999998</v>
      </c>
      <c r="K300" s="87">
        <f t="shared" si="39"/>
        <v>13268.841826999998</v>
      </c>
      <c r="L300" s="16">
        <f>+SUMIF(Traspasos!$C$8:$C$82,B300,Traspasos!$D$8:$D$82)-SUMIF(Traspasos!$B$8:$B$82,B300,Traspasos!$D$8:$D$82)</f>
        <v>0</v>
      </c>
      <c r="M300" s="99">
        <f t="shared" si="40"/>
        <v>0</v>
      </c>
      <c r="N300" s="99"/>
      <c r="O300" s="99">
        <f t="shared" si="41"/>
        <v>13269</v>
      </c>
      <c r="P300" s="99">
        <f t="shared" si="42"/>
        <v>0</v>
      </c>
      <c r="Q300" s="99">
        <f t="shared" si="43"/>
        <v>13268.841826999998</v>
      </c>
      <c r="R300" s="100"/>
    </row>
    <row r="301" spans="1:18" x14ac:dyDescent="0.2">
      <c r="A301" s="17"/>
      <c r="B301" s="46" t="s">
        <v>116</v>
      </c>
      <c r="C301" s="2" t="str">
        <f>IFERROR(VLOOKUP(B301,'Inyección reconocida'!$B$9:$C$555,2,0),VLOOKUP(B301,Retiros!$B$9:$C$599,2,0))</f>
        <v>SEN</v>
      </c>
      <c r="D301" s="87">
        <f>SUMIF(Retiros!B:B,$B301,Retiros!P:P)</f>
        <v>0</v>
      </c>
      <c r="E301" s="87">
        <f>SUMIF(Obligación!B:B,$B301,Obligación!P:P)</f>
        <v>0</v>
      </c>
      <c r="F301" s="92">
        <f>SUMIF('Inyección reconocida'!B:B,$B301,'Inyección reconocida'!P:P)</f>
        <v>19080.855283999997</v>
      </c>
      <c r="G301" s="92">
        <f t="shared" si="37"/>
        <v>19080.855283999997</v>
      </c>
      <c r="H301" s="16">
        <v>36653.738812000011</v>
      </c>
      <c r="I301" s="16">
        <v>0</v>
      </c>
      <c r="J301" s="87">
        <f t="shared" si="38"/>
        <v>55734.594096000008</v>
      </c>
      <c r="K301" s="87">
        <f t="shared" si="39"/>
        <v>55734.594096000008</v>
      </c>
      <c r="L301" s="16">
        <f>+SUMIF(Traspasos!$C$8:$C$82,B301,Traspasos!$D$8:$D$82)-SUMIF(Traspasos!$B$8:$B$82,B301,Traspasos!$D$8:$D$82)</f>
        <v>0</v>
      </c>
      <c r="M301" s="99">
        <f t="shared" si="40"/>
        <v>0</v>
      </c>
      <c r="N301" s="99"/>
      <c r="O301" s="99">
        <f t="shared" si="41"/>
        <v>55735</v>
      </c>
      <c r="P301" s="99">
        <f t="shared" si="42"/>
        <v>0</v>
      </c>
      <c r="Q301" s="99">
        <f t="shared" si="43"/>
        <v>19080.855283999997</v>
      </c>
      <c r="R301" s="100"/>
    </row>
    <row r="302" spans="1:18" x14ac:dyDescent="0.2">
      <c r="A302" s="17"/>
      <c r="B302" s="46" t="s">
        <v>681</v>
      </c>
      <c r="C302" s="2" t="str">
        <f>IFERROR(VLOOKUP(B302,'Inyección reconocida'!$B$9:$C$555,2,0),VLOOKUP(B302,Retiros!$B$9:$C$599,2,0))</f>
        <v>SEN</v>
      </c>
      <c r="D302" s="87">
        <f>SUMIF(Retiros!B:B,$B302,Retiros!P:P)</f>
        <v>20561.040848999997</v>
      </c>
      <c r="E302" s="87">
        <f>SUMIF(Obligación!B:B,$B302,Obligación!P:P)</f>
        <v>2261.7144933899999</v>
      </c>
      <c r="F302" s="92">
        <f>SUMIF('Inyección reconocida'!B:B,$B302,'Inyección reconocida'!P:P)</f>
        <v>49121.588657000015</v>
      </c>
      <c r="G302" s="92">
        <f t="shared" si="37"/>
        <v>46859.874163610017</v>
      </c>
      <c r="H302" s="16">
        <v>55900.661029999988</v>
      </c>
      <c r="I302" s="16">
        <v>0</v>
      </c>
      <c r="J302" s="87">
        <f t="shared" si="38"/>
        <v>102760.53519361001</v>
      </c>
      <c r="K302" s="87">
        <f t="shared" si="39"/>
        <v>102760.53519361001</v>
      </c>
      <c r="L302" s="16">
        <f>+SUMIF(Traspasos!$C$8:$C$82,B302,Traspasos!$D$8:$D$82)-SUMIF(Traspasos!$B$8:$B$82,B302,Traspasos!$D$8:$D$82)</f>
        <v>0</v>
      </c>
      <c r="M302" s="99">
        <f t="shared" si="40"/>
        <v>0</v>
      </c>
      <c r="N302" s="99"/>
      <c r="O302" s="99">
        <f t="shared" si="41"/>
        <v>102761</v>
      </c>
      <c r="P302" s="99">
        <f t="shared" si="42"/>
        <v>0</v>
      </c>
      <c r="Q302" s="99">
        <f t="shared" si="43"/>
        <v>49121.588657000015</v>
      </c>
      <c r="R302" s="100"/>
    </row>
    <row r="303" spans="1:18" x14ac:dyDescent="0.2">
      <c r="A303" s="17"/>
      <c r="B303" s="46" t="s">
        <v>570</v>
      </c>
      <c r="C303" s="2" t="str">
        <f>IFERROR(VLOOKUP(B303,'Inyección reconocida'!$B$9:$C$555,2,0),VLOOKUP(B303,Retiros!$B$9:$C$599,2,0))</f>
        <v>SEN</v>
      </c>
      <c r="D303" s="87">
        <f>SUMIF(Retiros!B:B,$B303,Retiros!P:P)</f>
        <v>0</v>
      </c>
      <c r="E303" s="87">
        <f>SUMIF(Obligación!B:B,$B303,Obligación!P:P)</f>
        <v>0</v>
      </c>
      <c r="F303" s="92">
        <f>SUMIF('Inyección reconocida'!B:B,$B303,'Inyección reconocida'!P:P)</f>
        <v>2876.1348339999995</v>
      </c>
      <c r="G303" s="92">
        <f t="shared" si="37"/>
        <v>2876.1348339999995</v>
      </c>
      <c r="H303" s="16">
        <v>7254.4826059999959</v>
      </c>
      <c r="I303" s="16">
        <v>0</v>
      </c>
      <c r="J303" s="87">
        <f t="shared" si="38"/>
        <v>10130.617439999995</v>
      </c>
      <c r="K303" s="87">
        <f t="shared" si="39"/>
        <v>10130.617439999995</v>
      </c>
      <c r="L303" s="16">
        <f>+SUMIF(Traspasos!$C$8:$C$82,B303,Traspasos!$D$8:$D$82)-SUMIF(Traspasos!$B$8:$B$82,B303,Traspasos!$D$8:$D$82)</f>
        <v>0</v>
      </c>
      <c r="M303" s="99">
        <f t="shared" si="40"/>
        <v>0</v>
      </c>
      <c r="N303" s="99"/>
      <c r="O303" s="99">
        <f t="shared" si="41"/>
        <v>10131</v>
      </c>
      <c r="P303" s="99">
        <f t="shared" si="42"/>
        <v>0</v>
      </c>
      <c r="Q303" s="99">
        <f t="shared" si="43"/>
        <v>2876.1348339999995</v>
      </c>
      <c r="R303" s="100"/>
    </row>
    <row r="304" spans="1:18" x14ac:dyDescent="0.2">
      <c r="A304" s="17"/>
      <c r="B304" s="46" t="s">
        <v>366</v>
      </c>
      <c r="C304" s="2" t="str">
        <f>IFERROR(VLOOKUP(B304,'Inyección reconocida'!$B$9:$C$555,2,0),VLOOKUP(B304,Retiros!$B$9:$C$599,2,0))</f>
        <v>SEN</v>
      </c>
      <c r="D304" s="87">
        <f>SUMIF(Retiros!B:B,$B304,Retiros!P:P)</f>
        <v>0</v>
      </c>
      <c r="E304" s="87">
        <f>SUMIF(Obligación!B:B,$B304,Obligación!P:P)</f>
        <v>0</v>
      </c>
      <c r="F304" s="92">
        <f>SUMIF('Inyección reconocida'!B:B,$B304,'Inyección reconocida'!P:P)</f>
        <v>2412.1529599999999</v>
      </c>
      <c r="G304" s="92">
        <f t="shared" si="37"/>
        <v>2412.1529599999999</v>
      </c>
      <c r="H304" s="16">
        <v>2490.3106459999995</v>
      </c>
      <c r="I304" s="16">
        <v>0</v>
      </c>
      <c r="J304" s="87">
        <f t="shared" si="38"/>
        <v>4902.4636059999993</v>
      </c>
      <c r="K304" s="87">
        <f t="shared" si="39"/>
        <v>4902.4636059999993</v>
      </c>
      <c r="L304" s="16">
        <f>+SUMIF(Traspasos!$C$8:$C$82,B304,Traspasos!$D$8:$D$82)-SUMIF(Traspasos!$B$8:$B$82,B304,Traspasos!$D$8:$D$82)</f>
        <v>0</v>
      </c>
      <c r="M304" s="99">
        <f t="shared" si="40"/>
        <v>0</v>
      </c>
      <c r="N304" s="99"/>
      <c r="O304" s="99">
        <f t="shared" si="41"/>
        <v>4902</v>
      </c>
      <c r="P304" s="99">
        <f t="shared" si="42"/>
        <v>0</v>
      </c>
      <c r="Q304" s="99">
        <f t="shared" si="43"/>
        <v>2412.1529599999999</v>
      </c>
      <c r="R304" s="100"/>
    </row>
    <row r="305" spans="1:18" x14ac:dyDescent="0.2">
      <c r="A305" s="17"/>
      <c r="B305" s="46" t="s">
        <v>852</v>
      </c>
      <c r="C305" s="2" t="str">
        <f>IFERROR(VLOOKUP(B305,'Inyección reconocida'!$B$9:$C$555,2,0),VLOOKUP(B305,Retiros!$B$9:$C$599,2,0))</f>
        <v>SEN</v>
      </c>
      <c r="D305" s="87">
        <f>SUMIF(Retiros!B:B,$B305,Retiros!P:P)</f>
        <v>0</v>
      </c>
      <c r="E305" s="87">
        <f>SUMIF(Obligación!B:B,$B305,Obligación!P:P)</f>
        <v>0</v>
      </c>
      <c r="F305" s="92">
        <f>SUMIF('Inyección reconocida'!B:B,$B305,'Inyección reconocida'!P:P)</f>
        <v>2783.3018169999991</v>
      </c>
      <c r="G305" s="92">
        <f t="shared" si="37"/>
        <v>2783.3018169999991</v>
      </c>
      <c r="H305" s="16">
        <v>0</v>
      </c>
      <c r="I305" s="16">
        <v>0</v>
      </c>
      <c r="J305" s="87">
        <f t="shared" si="38"/>
        <v>2783.3018169999991</v>
      </c>
      <c r="K305" s="87">
        <f t="shared" si="39"/>
        <v>2783.3018169999991</v>
      </c>
      <c r="L305" s="16">
        <f>+SUMIF(Traspasos!$C$8:$C$82,B305,Traspasos!$D$8:$D$82)-SUMIF(Traspasos!$B$8:$B$82,B305,Traspasos!$D$8:$D$82)</f>
        <v>0</v>
      </c>
      <c r="M305" s="99">
        <f t="shared" si="40"/>
        <v>0</v>
      </c>
      <c r="N305" s="99"/>
      <c r="O305" s="99">
        <f t="shared" si="41"/>
        <v>2783</v>
      </c>
      <c r="P305" s="99">
        <f t="shared" si="42"/>
        <v>0</v>
      </c>
      <c r="Q305" s="99">
        <f t="shared" si="43"/>
        <v>2783</v>
      </c>
      <c r="R305" s="100"/>
    </row>
    <row r="306" spans="1:18" x14ac:dyDescent="0.2">
      <c r="A306" s="17"/>
      <c r="B306" s="46" t="s">
        <v>113</v>
      </c>
      <c r="C306" s="2" t="str">
        <f>IFERROR(VLOOKUP(B306,'Inyección reconocida'!$B$9:$C$555,2,0),VLOOKUP(B306,Retiros!$B$9:$C$599,2,0))</f>
        <v>SEN</v>
      </c>
      <c r="D306" s="87">
        <f>SUMIF(Retiros!B:B,$B306,Retiros!P:P)</f>
        <v>0</v>
      </c>
      <c r="E306" s="87">
        <f>SUMIF(Obligación!B:B,$B306,Obligación!P:P)</f>
        <v>0</v>
      </c>
      <c r="F306" s="92">
        <f>SUMIF('Inyección reconocida'!B:B,$B306,'Inyección reconocida'!P:P)</f>
        <v>10105.353231000001</v>
      </c>
      <c r="G306" s="92">
        <f t="shared" si="37"/>
        <v>10105.353231000001</v>
      </c>
      <c r="H306" s="16">
        <v>16478.35270000001</v>
      </c>
      <c r="I306" s="16">
        <v>0</v>
      </c>
      <c r="J306" s="87">
        <f t="shared" si="38"/>
        <v>26583.705931000011</v>
      </c>
      <c r="K306" s="87">
        <f t="shared" si="39"/>
        <v>26583.705931000011</v>
      </c>
      <c r="L306" s="16">
        <f>+SUMIF(Traspasos!$C$8:$C$82,B306,Traspasos!$D$8:$D$82)-SUMIF(Traspasos!$B$8:$B$82,B306,Traspasos!$D$8:$D$82)</f>
        <v>0</v>
      </c>
      <c r="M306" s="99">
        <f t="shared" si="40"/>
        <v>0</v>
      </c>
      <c r="N306" s="99"/>
      <c r="O306" s="99">
        <f t="shared" si="41"/>
        <v>26584</v>
      </c>
      <c r="P306" s="99">
        <f t="shared" si="42"/>
        <v>0</v>
      </c>
      <c r="Q306" s="99">
        <f t="shared" si="43"/>
        <v>10105.353231000001</v>
      </c>
      <c r="R306" s="100"/>
    </row>
    <row r="307" spans="1:18" x14ac:dyDescent="0.2">
      <c r="A307" s="17"/>
      <c r="B307" s="46" t="s">
        <v>221</v>
      </c>
      <c r="C307" s="2" t="str">
        <f>IFERROR(VLOOKUP(B307,'Inyección reconocida'!$B$9:$C$555,2,0),VLOOKUP(B307,Retiros!$B$9:$C$599,2,0))</f>
        <v>SEN</v>
      </c>
      <c r="D307" s="87">
        <f>SUMIF(Retiros!B:B,$B307,Retiros!P:P)</f>
        <v>243098.48281732487</v>
      </c>
      <c r="E307" s="87">
        <f>SUMIF(Obligación!B:B,$B307,Obligación!P:P)</f>
        <v>26740.833109905732</v>
      </c>
      <c r="F307" s="92">
        <f>SUMIF('Inyección reconocida'!B:B,$B307,'Inyección reconocida'!P:P)</f>
        <v>0</v>
      </c>
      <c r="G307" s="92">
        <f t="shared" si="37"/>
        <v>-26740.833109905732</v>
      </c>
      <c r="H307" s="16">
        <v>0</v>
      </c>
      <c r="I307" s="16">
        <v>0</v>
      </c>
      <c r="J307" s="87">
        <f t="shared" si="38"/>
        <v>-26740.833109905732</v>
      </c>
      <c r="K307" s="87">
        <f t="shared" si="39"/>
        <v>0</v>
      </c>
      <c r="L307" s="16">
        <f>+SUMIF(Traspasos!$C$8:$C$82,B307,Traspasos!$D$8:$D$82)-SUMIF(Traspasos!$B$8:$B$82,B307,Traspasos!$D$8:$D$82)</f>
        <v>0</v>
      </c>
      <c r="M307" s="99">
        <f t="shared" si="40"/>
        <v>26740.833109905732</v>
      </c>
      <c r="N307" s="99"/>
      <c r="O307" s="99">
        <f t="shared" si="41"/>
        <v>-26741</v>
      </c>
      <c r="P307" s="99">
        <f t="shared" si="42"/>
        <v>10696.400000000001</v>
      </c>
      <c r="Q307" s="99">
        <f t="shared" si="43"/>
        <v>0</v>
      </c>
      <c r="R307" s="100"/>
    </row>
    <row r="308" spans="1:18" x14ac:dyDescent="0.2">
      <c r="A308" s="17"/>
      <c r="B308" s="46" t="s">
        <v>853</v>
      </c>
      <c r="C308" s="2" t="str">
        <f>IFERROR(VLOOKUP(B308,'Inyección reconocida'!$B$9:$C$555,2,0),VLOOKUP(B308,Retiros!$B$9:$C$599,2,0))</f>
        <v>SEN</v>
      </c>
      <c r="D308" s="87">
        <f>SUMIF(Retiros!B:B,$B308,Retiros!P:P)</f>
        <v>10027.307659999997</v>
      </c>
      <c r="E308" s="87">
        <f>SUMIF(Obligación!B:B,$B308,Obligación!P:P)</f>
        <v>1103.0038425999996</v>
      </c>
      <c r="F308" s="92">
        <f>SUMIF('Inyección reconocida'!B:B,$B308,'Inyección reconocida'!P:P)</f>
        <v>0</v>
      </c>
      <c r="G308" s="92">
        <f t="shared" si="37"/>
        <v>-1103.0038425999996</v>
      </c>
      <c r="H308" s="16">
        <v>0</v>
      </c>
      <c r="I308" s="16">
        <v>0</v>
      </c>
      <c r="J308" s="87">
        <f t="shared" si="38"/>
        <v>-1103.0038425999996</v>
      </c>
      <c r="K308" s="87">
        <f t="shared" si="39"/>
        <v>0</v>
      </c>
      <c r="L308" s="16">
        <f>+SUMIF(Traspasos!$C$8:$C$82,B308,Traspasos!$D$8:$D$82)-SUMIF(Traspasos!$B$8:$B$82,B308,Traspasos!$D$8:$D$82)</f>
        <v>0</v>
      </c>
      <c r="M308" s="99">
        <f t="shared" si="40"/>
        <v>1103.0038425999996</v>
      </c>
      <c r="N308" s="99"/>
      <c r="O308" s="99">
        <f t="shared" si="41"/>
        <v>-1103</v>
      </c>
      <c r="P308" s="99">
        <f t="shared" si="42"/>
        <v>441.20000000000005</v>
      </c>
      <c r="Q308" s="99">
        <f t="shared" si="43"/>
        <v>0</v>
      </c>
      <c r="R308" s="100"/>
    </row>
    <row r="309" spans="1:18" x14ac:dyDescent="0.2">
      <c r="A309" s="17"/>
      <c r="B309" s="46" t="s">
        <v>132</v>
      </c>
      <c r="C309" s="2" t="str">
        <f>IFERROR(VLOOKUP(B309,'Inyección reconocida'!$B$9:$C$555,2,0),VLOOKUP(B309,Retiros!$B$9:$C$599,2,0))</f>
        <v>SEN</v>
      </c>
      <c r="D309" s="87">
        <f>SUMIF(Retiros!B:B,$B309,Retiros!P:P)</f>
        <v>0</v>
      </c>
      <c r="E309" s="87">
        <f>SUMIF(Obligación!B:B,$B309,Obligación!P:P)</f>
        <v>0</v>
      </c>
      <c r="F309" s="92">
        <f>SUMIF('Inyección reconocida'!B:B,$B309,'Inyección reconocida'!P:P)</f>
        <v>117631.833434</v>
      </c>
      <c r="G309" s="92">
        <f t="shared" si="37"/>
        <v>117631.833434</v>
      </c>
      <c r="H309" s="16">
        <v>100205.90149300001</v>
      </c>
      <c r="I309" s="16">
        <v>0</v>
      </c>
      <c r="J309" s="87">
        <f t="shared" si="38"/>
        <v>217837.73492700001</v>
      </c>
      <c r="K309" s="87">
        <f t="shared" si="39"/>
        <v>217837.73492700001</v>
      </c>
      <c r="L309" s="16">
        <f>+SUMIF(Traspasos!$C$8:$C$82,B309,Traspasos!$D$8:$D$82)-SUMIF(Traspasos!$B$8:$B$82,B309,Traspasos!$D$8:$D$82)</f>
        <v>0</v>
      </c>
      <c r="M309" s="99">
        <f t="shared" si="40"/>
        <v>0</v>
      </c>
      <c r="N309" s="99"/>
      <c r="O309" s="99">
        <f t="shared" si="41"/>
        <v>217838</v>
      </c>
      <c r="P309" s="99">
        <f t="shared" si="42"/>
        <v>0</v>
      </c>
      <c r="Q309" s="99">
        <f t="shared" si="43"/>
        <v>117631.833434</v>
      </c>
      <c r="R309" s="100"/>
    </row>
    <row r="310" spans="1:18" x14ac:dyDescent="0.2">
      <c r="A310" s="17"/>
      <c r="B310" s="46" t="s">
        <v>688</v>
      </c>
      <c r="C310" s="2" t="str">
        <f>IFERROR(VLOOKUP(B310,'Inyección reconocida'!$B$9:$C$555,2,0),VLOOKUP(B310,Retiros!$B$9:$C$599,2,0))</f>
        <v>SEN</v>
      </c>
      <c r="D310" s="87">
        <f>SUMIF(Retiros!B:B,$B310,Retiros!P:P)</f>
        <v>0</v>
      </c>
      <c r="E310" s="87">
        <f>SUMIF(Obligación!B:B,$B310,Obligación!P:P)</f>
        <v>0</v>
      </c>
      <c r="F310" s="92">
        <f>SUMIF('Inyección reconocida'!B:B,$B310,'Inyección reconocida'!P:P)</f>
        <v>7455.9836509999996</v>
      </c>
      <c r="G310" s="92">
        <f t="shared" si="37"/>
        <v>7455.9836509999996</v>
      </c>
      <c r="H310" s="16">
        <v>7127.4213300000001</v>
      </c>
      <c r="I310" s="16">
        <v>0</v>
      </c>
      <c r="J310" s="87">
        <f t="shared" si="38"/>
        <v>14583.404981</v>
      </c>
      <c r="K310" s="87">
        <f t="shared" si="39"/>
        <v>14583.404981</v>
      </c>
      <c r="L310" s="16">
        <f>+SUMIF(Traspasos!$C$8:$C$82,B310,Traspasos!$D$8:$D$82)-SUMIF(Traspasos!$B$8:$B$82,B310,Traspasos!$D$8:$D$82)</f>
        <v>0</v>
      </c>
      <c r="M310" s="99">
        <f t="shared" si="40"/>
        <v>0</v>
      </c>
      <c r="N310" s="99"/>
      <c r="O310" s="99">
        <f t="shared" si="41"/>
        <v>14583</v>
      </c>
      <c r="P310" s="99">
        <f t="shared" si="42"/>
        <v>0</v>
      </c>
      <c r="Q310" s="99">
        <f t="shared" si="43"/>
        <v>7455.9836509999996</v>
      </c>
      <c r="R310" s="100"/>
    </row>
    <row r="311" spans="1:18" x14ac:dyDescent="0.2">
      <c r="A311" s="17"/>
      <c r="B311" s="46" t="s">
        <v>614</v>
      </c>
      <c r="C311" s="2" t="str">
        <f>IFERROR(VLOOKUP(B311,'Inyección reconocida'!$B$9:$C$555,2,0),VLOOKUP(B311,Retiros!$B$9:$C$599,2,0))</f>
        <v>SEN</v>
      </c>
      <c r="D311" s="87">
        <f>SUMIF(Retiros!B:B,$B311,Retiros!P:P)</f>
        <v>447663.31903048779</v>
      </c>
      <c r="E311" s="87">
        <f>SUMIF(Obligación!B:B,$B311,Obligación!P:P)</f>
        <v>49242.965093353661</v>
      </c>
      <c r="F311" s="92">
        <f>SUMIF('Inyección reconocida'!B:B,$B311,'Inyección reconocida'!P:P)</f>
        <v>578088.59834200016</v>
      </c>
      <c r="G311" s="92">
        <f t="shared" si="37"/>
        <v>528845.63324864651</v>
      </c>
      <c r="H311" s="16">
        <v>384918</v>
      </c>
      <c r="I311" s="16">
        <v>0</v>
      </c>
      <c r="J311" s="87">
        <f t="shared" si="38"/>
        <v>913763.63324864651</v>
      </c>
      <c r="K311" s="87">
        <f t="shared" si="39"/>
        <v>913763.63324864651</v>
      </c>
      <c r="L311" s="16">
        <f>+SUMIF(Traspasos!$C$8:$C$82,B311,Traspasos!$D$8:$D$82)-SUMIF(Traspasos!$B$8:$B$82,B311,Traspasos!$D$8:$D$82)</f>
        <v>0</v>
      </c>
      <c r="M311" s="99">
        <f t="shared" si="40"/>
        <v>0</v>
      </c>
      <c r="N311" s="99"/>
      <c r="O311" s="99">
        <f t="shared" si="41"/>
        <v>913764</v>
      </c>
      <c r="P311" s="99">
        <f t="shared" si="42"/>
        <v>0</v>
      </c>
      <c r="Q311" s="99">
        <f t="shared" si="43"/>
        <v>578088.59834200016</v>
      </c>
      <c r="R311" s="100"/>
    </row>
    <row r="312" spans="1:18" x14ac:dyDescent="0.2">
      <c r="A312" s="17"/>
      <c r="B312" s="46" t="s">
        <v>127</v>
      </c>
      <c r="C312" s="2" t="str">
        <f>IFERROR(VLOOKUP(B312,'Inyección reconocida'!$B$9:$C$555,2,0),VLOOKUP(B312,Retiros!$B$9:$C$599,2,0))</f>
        <v>SEN</v>
      </c>
      <c r="D312" s="87">
        <f>SUMIF(Retiros!B:B,$B312,Retiros!P:P)</f>
        <v>0</v>
      </c>
      <c r="E312" s="87">
        <f>SUMIF(Obligación!B:B,$B312,Obligación!P:P)</f>
        <v>0</v>
      </c>
      <c r="F312" s="92">
        <f>SUMIF('Inyección reconocida'!B:B,$B312,'Inyección reconocida'!P:P)</f>
        <v>1102.8081809999999</v>
      </c>
      <c r="G312" s="92">
        <f t="shared" si="37"/>
        <v>1102.8081809999999</v>
      </c>
      <c r="H312" s="16">
        <v>1310.3184179999994</v>
      </c>
      <c r="I312" s="16">
        <v>0</v>
      </c>
      <c r="J312" s="87">
        <f t="shared" si="38"/>
        <v>2413.1265989999993</v>
      </c>
      <c r="K312" s="87">
        <f t="shared" si="39"/>
        <v>2413.1265989999993</v>
      </c>
      <c r="L312" s="16">
        <f>+SUMIF(Traspasos!$C$8:$C$82,B312,Traspasos!$D$8:$D$82)-SUMIF(Traspasos!$B$8:$B$82,B312,Traspasos!$D$8:$D$82)</f>
        <v>0</v>
      </c>
      <c r="M312" s="99">
        <f t="shared" si="40"/>
        <v>0</v>
      </c>
      <c r="N312" s="99"/>
      <c r="O312" s="99">
        <f t="shared" si="41"/>
        <v>2413</v>
      </c>
      <c r="P312" s="99">
        <f t="shared" si="42"/>
        <v>0</v>
      </c>
      <c r="Q312" s="99">
        <f t="shared" si="43"/>
        <v>1102.8081809999999</v>
      </c>
      <c r="R312" s="100"/>
    </row>
    <row r="313" spans="1:18" x14ac:dyDescent="0.2">
      <c r="A313" s="17"/>
      <c r="B313" s="46" t="s">
        <v>854</v>
      </c>
      <c r="C313" s="2" t="str">
        <f>IFERROR(VLOOKUP(B313,'Inyección reconocida'!$B$9:$C$555,2,0),VLOOKUP(B313,Retiros!$B$9:$C$599,2,0))</f>
        <v>SEN</v>
      </c>
      <c r="D313" s="87">
        <f>SUMIF(Retiros!B:B,$B313,Retiros!P:P)</f>
        <v>0</v>
      </c>
      <c r="E313" s="87">
        <f>SUMIF(Obligación!B:B,$B313,Obligación!P:P)</f>
        <v>0</v>
      </c>
      <c r="F313" s="92">
        <f>SUMIF('Inyección reconocida'!B:B,$B313,'Inyección reconocida'!P:P)</f>
        <v>3590.5706489999989</v>
      </c>
      <c r="G313" s="92">
        <f t="shared" si="37"/>
        <v>3590.5706489999989</v>
      </c>
      <c r="H313" s="16">
        <v>0</v>
      </c>
      <c r="I313" s="16">
        <v>0</v>
      </c>
      <c r="J313" s="87">
        <f t="shared" si="38"/>
        <v>3590.5706489999989</v>
      </c>
      <c r="K313" s="87">
        <f t="shared" si="39"/>
        <v>3590.5706489999989</v>
      </c>
      <c r="L313" s="16">
        <f>+SUMIF(Traspasos!$C$8:$C$82,B313,Traspasos!$D$8:$D$82)-SUMIF(Traspasos!$B$8:$B$82,B313,Traspasos!$D$8:$D$82)</f>
        <v>0</v>
      </c>
      <c r="M313" s="99">
        <f t="shared" si="40"/>
        <v>0</v>
      </c>
      <c r="N313" s="99"/>
      <c r="O313" s="99">
        <f t="shared" si="41"/>
        <v>3591</v>
      </c>
      <c r="P313" s="99">
        <f t="shared" si="42"/>
        <v>0</v>
      </c>
      <c r="Q313" s="99">
        <f t="shared" si="43"/>
        <v>3590.5706489999989</v>
      </c>
      <c r="R313" s="100"/>
    </row>
    <row r="314" spans="1:18" x14ac:dyDescent="0.2">
      <c r="A314" s="17"/>
      <c r="B314" s="46" t="s">
        <v>855</v>
      </c>
      <c r="C314" s="2" t="str">
        <f>IFERROR(VLOOKUP(B314,'Inyección reconocida'!$B$9:$C$555,2,0),VLOOKUP(B314,Retiros!$B$9:$C$599,2,0))</f>
        <v>SEN</v>
      </c>
      <c r="D314" s="87">
        <f>SUMIF(Retiros!B:B,$B314,Retiros!P:P)</f>
        <v>0</v>
      </c>
      <c r="E314" s="87">
        <f>SUMIF(Obligación!B:B,$B314,Obligación!P:P)</f>
        <v>0</v>
      </c>
      <c r="F314" s="92">
        <f>SUMIF('Inyección reconocida'!B:B,$B314,'Inyección reconocida'!P:P)</f>
        <v>7933.6859239999994</v>
      </c>
      <c r="G314" s="92">
        <f t="shared" si="37"/>
        <v>7933.6859239999994</v>
      </c>
      <c r="H314" s="16">
        <v>0</v>
      </c>
      <c r="I314" s="16">
        <v>0</v>
      </c>
      <c r="J314" s="87">
        <f t="shared" si="38"/>
        <v>7933.6859239999994</v>
      </c>
      <c r="K314" s="87">
        <f t="shared" si="39"/>
        <v>7933.6859239999994</v>
      </c>
      <c r="L314" s="16">
        <f>+SUMIF(Traspasos!$C$8:$C$82,B314,Traspasos!$D$8:$D$82)-SUMIF(Traspasos!$B$8:$B$82,B314,Traspasos!$D$8:$D$82)</f>
        <v>0</v>
      </c>
      <c r="M314" s="99">
        <f t="shared" si="40"/>
        <v>0</v>
      </c>
      <c r="N314" s="99"/>
      <c r="O314" s="99">
        <f t="shared" si="41"/>
        <v>7934</v>
      </c>
      <c r="P314" s="99">
        <f t="shared" si="42"/>
        <v>0</v>
      </c>
      <c r="Q314" s="99">
        <f t="shared" si="43"/>
        <v>7933.6859239999994</v>
      </c>
      <c r="R314" s="100"/>
    </row>
    <row r="315" spans="1:18" x14ac:dyDescent="0.2">
      <c r="A315" s="17"/>
      <c r="B315" s="46" t="s">
        <v>856</v>
      </c>
      <c r="C315" s="2" t="str">
        <f>IFERROR(VLOOKUP(B315,'Inyección reconocida'!$B$9:$C$555,2,0),VLOOKUP(B315,Retiros!$B$9:$C$599,2,0))</f>
        <v>SEN</v>
      </c>
      <c r="D315" s="87">
        <f>SUMIF(Retiros!B:B,$B315,Retiros!P:P)</f>
        <v>0</v>
      </c>
      <c r="E315" s="87">
        <f>SUMIF(Obligación!B:B,$B315,Obligación!P:P)</f>
        <v>0</v>
      </c>
      <c r="F315" s="92">
        <f>SUMIF('Inyección reconocida'!B:B,$B315,'Inyección reconocida'!P:P)</f>
        <v>5792.5292839999966</v>
      </c>
      <c r="G315" s="92">
        <f t="shared" si="37"/>
        <v>5792.5292839999966</v>
      </c>
      <c r="H315" s="16">
        <v>0</v>
      </c>
      <c r="I315" s="16">
        <v>0</v>
      </c>
      <c r="J315" s="87">
        <f t="shared" si="38"/>
        <v>5792.5292839999966</v>
      </c>
      <c r="K315" s="87">
        <f t="shared" si="39"/>
        <v>5792.5292839999966</v>
      </c>
      <c r="L315" s="16">
        <f>+SUMIF(Traspasos!$C$8:$C$82,B315,Traspasos!$D$8:$D$82)-SUMIF(Traspasos!$B$8:$B$82,B315,Traspasos!$D$8:$D$82)</f>
        <v>0</v>
      </c>
      <c r="M315" s="99">
        <f t="shared" si="40"/>
        <v>0</v>
      </c>
      <c r="N315" s="99"/>
      <c r="O315" s="99">
        <f t="shared" si="41"/>
        <v>5793</v>
      </c>
      <c r="P315" s="99">
        <f t="shared" si="42"/>
        <v>0</v>
      </c>
      <c r="Q315" s="99">
        <f t="shared" si="43"/>
        <v>5792.5292839999966</v>
      </c>
      <c r="R315" s="100"/>
    </row>
    <row r="316" spans="1:18" x14ac:dyDescent="0.2">
      <c r="A316" s="17"/>
      <c r="B316" s="46" t="s">
        <v>115</v>
      </c>
      <c r="C316" s="2" t="str">
        <f>IFERROR(VLOOKUP(B316,'Inyección reconocida'!$B$9:$C$555,2,0),VLOOKUP(B316,Retiros!$B$9:$C$599,2,0))</f>
        <v>SEN</v>
      </c>
      <c r="D316" s="87">
        <f>SUMIF(Retiros!B:B,$B316,Retiros!P:P)</f>
        <v>0</v>
      </c>
      <c r="E316" s="87">
        <f>SUMIF(Obligación!B:B,$B316,Obligación!P:P)</f>
        <v>0</v>
      </c>
      <c r="F316" s="92">
        <f>SUMIF('Inyección reconocida'!B:B,$B316,'Inyección reconocida'!P:P)</f>
        <v>61525.367427999998</v>
      </c>
      <c r="G316" s="92">
        <f t="shared" si="37"/>
        <v>61525.367427999998</v>
      </c>
      <c r="H316" s="16">
        <v>66138.651408000005</v>
      </c>
      <c r="I316" s="16">
        <v>0</v>
      </c>
      <c r="J316" s="87">
        <f t="shared" si="38"/>
        <v>127664.018836</v>
      </c>
      <c r="K316" s="87">
        <f t="shared" si="39"/>
        <v>127664.018836</v>
      </c>
      <c r="L316" s="16">
        <f>+SUMIF(Traspasos!$C$8:$C$82,B316,Traspasos!$D$8:$D$82)-SUMIF(Traspasos!$B$8:$B$82,B316,Traspasos!$D$8:$D$82)</f>
        <v>0</v>
      </c>
      <c r="M316" s="99">
        <f t="shared" si="40"/>
        <v>0</v>
      </c>
      <c r="N316" s="99"/>
      <c r="O316" s="99">
        <f t="shared" si="41"/>
        <v>127664</v>
      </c>
      <c r="P316" s="99">
        <f t="shared" si="42"/>
        <v>0</v>
      </c>
      <c r="Q316" s="99">
        <f t="shared" si="43"/>
        <v>61525.367427999998</v>
      </c>
      <c r="R316" s="100"/>
    </row>
    <row r="317" spans="1:18" x14ac:dyDescent="0.2">
      <c r="A317" s="17"/>
      <c r="B317" s="46" t="s">
        <v>673</v>
      </c>
      <c r="C317" s="2" t="str">
        <f>IFERROR(VLOOKUP(B317,'Inyección reconocida'!$B$9:$C$555,2,0),VLOOKUP(B317,Retiros!$B$9:$C$599,2,0))</f>
        <v>SEN</v>
      </c>
      <c r="D317" s="87">
        <f>SUMIF(Retiros!B:B,$B317,Retiros!P:P)</f>
        <v>66926.992701003401</v>
      </c>
      <c r="E317" s="87">
        <f>SUMIF(Obligación!B:B,$B317,Obligación!P:P)</f>
        <v>7361.9691971103748</v>
      </c>
      <c r="F317" s="92">
        <f>SUMIF('Inyección reconocida'!B:B,$B317,'Inyección reconocida'!P:P)</f>
        <v>198585.172685</v>
      </c>
      <c r="G317" s="92">
        <f t="shared" si="37"/>
        <v>191223.20348788961</v>
      </c>
      <c r="H317" s="16">
        <v>183604</v>
      </c>
      <c r="I317" s="16">
        <v>0</v>
      </c>
      <c r="J317" s="87">
        <f t="shared" si="38"/>
        <v>374827.20348788961</v>
      </c>
      <c r="K317" s="87">
        <f t="shared" si="39"/>
        <v>374827.20348788961</v>
      </c>
      <c r="L317" s="16">
        <f>+SUMIF(Traspasos!$C$8:$C$82,B317,Traspasos!$D$8:$D$82)-SUMIF(Traspasos!$B$8:$B$82,B317,Traspasos!$D$8:$D$82)</f>
        <v>0</v>
      </c>
      <c r="M317" s="99">
        <f t="shared" si="40"/>
        <v>0</v>
      </c>
      <c r="N317" s="99"/>
      <c r="O317" s="99">
        <f t="shared" si="41"/>
        <v>374827</v>
      </c>
      <c r="P317" s="99">
        <f t="shared" si="42"/>
        <v>0</v>
      </c>
      <c r="Q317" s="99">
        <f t="shared" si="43"/>
        <v>198585.172685</v>
      </c>
      <c r="R317" s="100"/>
    </row>
    <row r="318" spans="1:18" x14ac:dyDescent="0.2">
      <c r="A318" s="17"/>
      <c r="B318" s="46" t="s">
        <v>5</v>
      </c>
      <c r="C318" s="2" t="str">
        <f>IFERROR(VLOOKUP(B318,'Inyección reconocida'!$B$9:$C$555,2,0),VLOOKUP(B318,Retiros!$B$9:$C$599,2,0))</f>
        <v>SEN</v>
      </c>
      <c r="D318" s="87">
        <f>SUMIF(Retiros!B:B,$B318,Retiros!P:P)</f>
        <v>129106.39004400001</v>
      </c>
      <c r="E318" s="87">
        <f>SUMIF(Obligación!B:B,$B318,Obligación!P:P)</f>
        <v>14201.70290484</v>
      </c>
      <c r="F318" s="92">
        <f>SUMIF('Inyección reconocida'!B:B,$B318,'Inyección reconocida'!P:P)</f>
        <v>0</v>
      </c>
      <c r="G318" s="92">
        <f t="shared" si="37"/>
        <v>-14201.70290484</v>
      </c>
      <c r="H318" s="16">
        <v>0</v>
      </c>
      <c r="I318" s="16">
        <v>0</v>
      </c>
      <c r="J318" s="87">
        <f t="shared" si="38"/>
        <v>-14201.70290484</v>
      </c>
      <c r="K318" s="87">
        <f t="shared" si="39"/>
        <v>0</v>
      </c>
      <c r="L318" s="16">
        <f>+SUMIF(Traspasos!$C$8:$C$82,B318,Traspasos!$D$8:$D$82)-SUMIF(Traspasos!$B$8:$B$82,B318,Traspasos!$D$8:$D$82)</f>
        <v>0</v>
      </c>
      <c r="M318" s="99">
        <f t="shared" si="40"/>
        <v>14201.70290484</v>
      </c>
      <c r="N318" s="99"/>
      <c r="O318" s="99">
        <f t="shared" si="41"/>
        <v>-14202</v>
      </c>
      <c r="P318" s="99">
        <f t="shared" si="42"/>
        <v>5680.8</v>
      </c>
      <c r="Q318" s="99">
        <f t="shared" si="43"/>
        <v>0</v>
      </c>
      <c r="R318" s="100"/>
    </row>
    <row r="319" spans="1:18" x14ac:dyDescent="0.2">
      <c r="A319" s="17"/>
      <c r="B319" s="46" t="s">
        <v>684</v>
      </c>
      <c r="C319" s="2" t="str">
        <f>IFERROR(VLOOKUP(B319,'Inyección reconocida'!$B$9:$C$555,2,0),VLOOKUP(B319,Retiros!$B$9:$C$599,2,0))</f>
        <v>SEN</v>
      </c>
      <c r="D319" s="87">
        <f>SUMIF(Retiros!B:B,$B319,Retiros!P:P)</f>
        <v>0</v>
      </c>
      <c r="E319" s="87">
        <f>SUMIF(Obligación!B:B,$B319,Obligación!P:P)</f>
        <v>0</v>
      </c>
      <c r="F319" s="92">
        <f>SUMIF('Inyección reconocida'!B:B,$B319,'Inyección reconocida'!P:P)</f>
        <v>31298.730673000005</v>
      </c>
      <c r="G319" s="92">
        <f t="shared" si="37"/>
        <v>31298.730673000005</v>
      </c>
      <c r="H319" s="16">
        <v>31986.552745999983</v>
      </c>
      <c r="I319" s="16">
        <v>0</v>
      </c>
      <c r="J319" s="87">
        <f t="shared" si="38"/>
        <v>63285.283418999985</v>
      </c>
      <c r="K319" s="87">
        <f t="shared" si="39"/>
        <v>63285.283418999985</v>
      </c>
      <c r="L319" s="16">
        <f>+SUMIF(Traspasos!$C$8:$C$82,B319,Traspasos!$D$8:$D$82)-SUMIF(Traspasos!$B$8:$B$82,B319,Traspasos!$D$8:$D$82)</f>
        <v>0</v>
      </c>
      <c r="M319" s="99">
        <f t="shared" si="40"/>
        <v>0</v>
      </c>
      <c r="N319" s="99"/>
      <c r="O319" s="99">
        <f t="shared" si="41"/>
        <v>63285</v>
      </c>
      <c r="P319" s="99">
        <f t="shared" si="42"/>
        <v>0</v>
      </c>
      <c r="Q319" s="99">
        <f t="shared" si="43"/>
        <v>31298.730673000005</v>
      </c>
      <c r="R319" s="100"/>
    </row>
    <row r="320" spans="1:18" x14ac:dyDescent="0.2">
      <c r="A320" s="17"/>
      <c r="B320" s="46" t="s">
        <v>119</v>
      </c>
      <c r="C320" s="2" t="str">
        <f>IFERROR(VLOOKUP(B320,'Inyección reconocida'!$B$9:$C$555,2,0),VLOOKUP(B320,Retiros!$B$9:$C$599,2,0))</f>
        <v>SEN</v>
      </c>
      <c r="D320" s="87">
        <f>SUMIF(Retiros!B:B,$B320,Retiros!P:P)</f>
        <v>0</v>
      </c>
      <c r="E320" s="87">
        <f>SUMIF(Obligación!B:B,$B320,Obligación!P:P)</f>
        <v>0</v>
      </c>
      <c r="F320" s="92">
        <f>SUMIF('Inyección reconocida'!B:B,$B320,'Inyección reconocida'!P:P)</f>
        <v>0</v>
      </c>
      <c r="G320" s="92">
        <f t="shared" si="37"/>
        <v>0</v>
      </c>
      <c r="H320" s="16">
        <v>0</v>
      </c>
      <c r="I320" s="16">
        <v>0</v>
      </c>
      <c r="J320" s="87">
        <f t="shared" si="38"/>
        <v>0</v>
      </c>
      <c r="K320" s="87">
        <f t="shared" si="39"/>
        <v>0</v>
      </c>
      <c r="L320" s="16">
        <f>+SUMIF(Traspasos!$C$8:$C$82,B320,Traspasos!$D$8:$D$82)-SUMIF(Traspasos!$B$8:$B$82,B320,Traspasos!$D$8:$D$82)</f>
        <v>0</v>
      </c>
      <c r="M320" s="99">
        <f t="shared" si="40"/>
        <v>0</v>
      </c>
      <c r="N320" s="99"/>
      <c r="O320" s="99">
        <f t="shared" si="41"/>
        <v>0</v>
      </c>
      <c r="P320" s="99">
        <f t="shared" si="42"/>
        <v>0</v>
      </c>
      <c r="Q320" s="99">
        <f t="shared" si="43"/>
        <v>0</v>
      </c>
      <c r="R320" s="100"/>
    </row>
    <row r="321" spans="1:18" x14ac:dyDescent="0.2">
      <c r="A321" s="17"/>
      <c r="B321" s="46" t="s">
        <v>750</v>
      </c>
      <c r="C321" s="2" t="str">
        <f>IFERROR(VLOOKUP(B321,'Inyección reconocida'!$B$9:$C$555,2,0),VLOOKUP(B321,Retiros!$B$9:$C$599,2,0))</f>
        <v>SEN</v>
      </c>
      <c r="D321" s="87">
        <f>SUMIF(Retiros!B:B,$B321,Retiros!P:P)</f>
        <v>0</v>
      </c>
      <c r="E321" s="87">
        <f>SUMIF(Obligación!B:B,$B321,Obligación!P:P)</f>
        <v>0</v>
      </c>
      <c r="F321" s="92">
        <f>SUMIF('Inyección reconocida'!B:B,$B321,'Inyección reconocida'!P:P)</f>
        <v>40069.314078000003</v>
      </c>
      <c r="G321" s="92">
        <f t="shared" si="37"/>
        <v>40069.314078000003</v>
      </c>
      <c r="H321" s="16">
        <f>8092+6509.842063+7487.729067+6570.341814</f>
        <v>28659.912944</v>
      </c>
      <c r="I321" s="16">
        <v>0</v>
      </c>
      <c r="J321" s="87">
        <f t="shared" si="38"/>
        <v>68729.227022000006</v>
      </c>
      <c r="K321" s="87">
        <f t="shared" si="39"/>
        <v>68729.227022000006</v>
      </c>
      <c r="L321" s="16">
        <f>+SUMIF(Traspasos!$C$8:$C$82,B321,Traspasos!$D$8:$D$82)-SUMIF(Traspasos!$B$8:$B$82,B321,Traspasos!$D$8:$D$82)</f>
        <v>0</v>
      </c>
      <c r="M321" s="99">
        <f t="shared" si="40"/>
        <v>0</v>
      </c>
      <c r="N321" s="99"/>
      <c r="O321" s="99">
        <f t="shared" si="41"/>
        <v>68729</v>
      </c>
      <c r="P321" s="99">
        <f t="shared" si="42"/>
        <v>0</v>
      </c>
      <c r="Q321" s="99">
        <f t="shared" si="43"/>
        <v>40069.314078000003</v>
      </c>
      <c r="R321" s="100"/>
    </row>
    <row r="322" spans="1:18" x14ac:dyDescent="0.2">
      <c r="A322" s="17"/>
      <c r="B322" s="46" t="s">
        <v>857</v>
      </c>
      <c r="C322" s="2" t="str">
        <f>IFERROR(VLOOKUP(B322,'Inyección reconocida'!$B$9:$C$555,2,0),VLOOKUP(B322,Retiros!$B$9:$C$599,2,0))</f>
        <v>SEN</v>
      </c>
      <c r="D322" s="87">
        <f>SUMIF(Retiros!B:B,$B322,Retiros!P:P)</f>
        <v>0</v>
      </c>
      <c r="E322" s="87">
        <f>SUMIF(Obligación!B:B,$B322,Obligación!P:P)</f>
        <v>0</v>
      </c>
      <c r="F322" s="92">
        <f>SUMIF('Inyección reconocida'!B:B,$B322,'Inyección reconocida'!P:P)</f>
        <v>2329.5775410000001</v>
      </c>
      <c r="G322" s="92">
        <f t="shared" si="37"/>
        <v>2329.5775410000001</v>
      </c>
      <c r="H322" s="16">
        <v>0</v>
      </c>
      <c r="I322" s="16">
        <v>0</v>
      </c>
      <c r="J322" s="87">
        <f t="shared" si="38"/>
        <v>2329.5775410000001</v>
      </c>
      <c r="K322" s="87">
        <f t="shared" si="39"/>
        <v>2329.5775410000001</v>
      </c>
      <c r="L322" s="16">
        <f>+SUMIF(Traspasos!$C$8:$C$82,B322,Traspasos!$D$8:$D$82)-SUMIF(Traspasos!$B$8:$B$82,B322,Traspasos!$D$8:$D$82)</f>
        <v>0</v>
      </c>
      <c r="M322" s="99">
        <f t="shared" si="40"/>
        <v>0</v>
      </c>
      <c r="N322" s="99"/>
      <c r="O322" s="99">
        <f t="shared" si="41"/>
        <v>2330</v>
      </c>
      <c r="P322" s="99">
        <f t="shared" si="42"/>
        <v>0</v>
      </c>
      <c r="Q322" s="99">
        <f t="shared" si="43"/>
        <v>2329.5775410000001</v>
      </c>
      <c r="R322" s="100"/>
    </row>
    <row r="323" spans="1:18" x14ac:dyDescent="0.2">
      <c r="A323" s="17"/>
      <c r="B323" s="46" t="s">
        <v>858</v>
      </c>
      <c r="C323" s="2" t="str">
        <f>IFERROR(VLOOKUP(B323,'Inyección reconocida'!$B$9:$C$555,2,0),VLOOKUP(B323,Retiros!$B$9:$C$599,2,0))</f>
        <v>SEN</v>
      </c>
      <c r="D323" s="87">
        <f>SUMIF(Retiros!B:B,$B323,Retiros!P:P)</f>
        <v>0</v>
      </c>
      <c r="E323" s="87">
        <f>SUMIF(Obligación!B:B,$B323,Obligación!P:P)</f>
        <v>0</v>
      </c>
      <c r="F323" s="92">
        <f>SUMIF('Inyección reconocida'!B:B,$B323,'Inyección reconocida'!P:P)</f>
        <v>4324.5060830000002</v>
      </c>
      <c r="G323" s="92">
        <f t="shared" si="37"/>
        <v>4324.5060830000002</v>
      </c>
      <c r="H323" s="16">
        <v>0</v>
      </c>
      <c r="I323" s="16">
        <v>0</v>
      </c>
      <c r="J323" s="87">
        <f t="shared" si="38"/>
        <v>4324.5060830000002</v>
      </c>
      <c r="K323" s="87">
        <f t="shared" si="39"/>
        <v>4324.5060830000002</v>
      </c>
      <c r="L323" s="16">
        <f>+SUMIF(Traspasos!$C$8:$C$82,B323,Traspasos!$D$8:$D$82)-SUMIF(Traspasos!$B$8:$B$82,B323,Traspasos!$D$8:$D$82)</f>
        <v>0</v>
      </c>
      <c r="M323" s="99">
        <f t="shared" si="40"/>
        <v>0</v>
      </c>
      <c r="N323" s="99"/>
      <c r="O323" s="99">
        <f t="shared" si="41"/>
        <v>4325</v>
      </c>
      <c r="P323" s="99">
        <f t="shared" si="42"/>
        <v>0</v>
      </c>
      <c r="Q323" s="99">
        <f t="shared" si="43"/>
        <v>4324.5060830000002</v>
      </c>
      <c r="R323" s="100"/>
    </row>
    <row r="324" spans="1:18" x14ac:dyDescent="0.2">
      <c r="A324" s="17"/>
      <c r="B324" s="46" t="s">
        <v>859</v>
      </c>
      <c r="C324" s="2" t="str">
        <f>IFERROR(VLOOKUP(B324,'Inyección reconocida'!$B$9:$C$555,2,0),VLOOKUP(B324,Retiros!$B$9:$C$599,2,0))</f>
        <v>SEN</v>
      </c>
      <c r="D324" s="87">
        <f>SUMIF(Retiros!B:B,$B324,Retiros!P:P)</f>
        <v>0</v>
      </c>
      <c r="E324" s="87">
        <f>SUMIF(Obligación!B:B,$B324,Obligación!P:P)</f>
        <v>0</v>
      </c>
      <c r="F324" s="92">
        <f>SUMIF('Inyección reconocida'!B:B,$B324,'Inyección reconocida'!P:P)</f>
        <v>3552.0395440000002</v>
      </c>
      <c r="G324" s="92">
        <f t="shared" si="37"/>
        <v>3552.0395440000002</v>
      </c>
      <c r="H324" s="16">
        <v>0</v>
      </c>
      <c r="I324" s="16">
        <v>0</v>
      </c>
      <c r="J324" s="87">
        <f t="shared" si="38"/>
        <v>3552.0395440000002</v>
      </c>
      <c r="K324" s="87">
        <f t="shared" si="39"/>
        <v>3552.0395440000002</v>
      </c>
      <c r="L324" s="16">
        <f>+SUMIF(Traspasos!$C$8:$C$82,B324,Traspasos!$D$8:$D$82)-SUMIF(Traspasos!$B$8:$B$82,B324,Traspasos!$D$8:$D$82)</f>
        <v>0</v>
      </c>
      <c r="M324" s="99">
        <f t="shared" si="40"/>
        <v>0</v>
      </c>
      <c r="N324" s="99"/>
      <c r="O324" s="99">
        <f t="shared" si="41"/>
        <v>3552</v>
      </c>
      <c r="P324" s="99">
        <f t="shared" si="42"/>
        <v>0</v>
      </c>
      <c r="Q324" s="99">
        <f t="shared" si="43"/>
        <v>3552</v>
      </c>
      <c r="R324" s="100"/>
    </row>
    <row r="325" spans="1:18" x14ac:dyDescent="0.2">
      <c r="A325" s="17"/>
      <c r="B325" s="46" t="s">
        <v>860</v>
      </c>
      <c r="C325" s="2" t="str">
        <f>IFERROR(VLOOKUP(B325,'Inyección reconocida'!$B$9:$C$555,2,0),VLOOKUP(B325,Retiros!$B$9:$C$599,2,0))</f>
        <v>SEN</v>
      </c>
      <c r="D325" s="87">
        <f>SUMIF(Retiros!B:B,$B325,Retiros!P:P)</f>
        <v>0</v>
      </c>
      <c r="E325" s="87">
        <f>SUMIF(Obligación!B:B,$B325,Obligación!P:P)</f>
        <v>0</v>
      </c>
      <c r="F325" s="92">
        <f>SUMIF('Inyección reconocida'!B:B,$B325,'Inyección reconocida'!P:P)</f>
        <v>546.90274199999999</v>
      </c>
      <c r="G325" s="92">
        <f t="shared" si="37"/>
        <v>546.90274199999999</v>
      </c>
      <c r="H325" s="16">
        <v>0</v>
      </c>
      <c r="I325" s="16">
        <v>0</v>
      </c>
      <c r="J325" s="87">
        <f t="shared" si="38"/>
        <v>546.90274199999999</v>
      </c>
      <c r="K325" s="87">
        <f t="shared" si="39"/>
        <v>546.90274199999999</v>
      </c>
      <c r="L325" s="16">
        <f>+SUMIF(Traspasos!$C$8:$C$82,B325,Traspasos!$D$8:$D$82)-SUMIF(Traspasos!$B$8:$B$82,B325,Traspasos!$D$8:$D$82)</f>
        <v>0</v>
      </c>
      <c r="M325" s="99">
        <f t="shared" si="40"/>
        <v>0</v>
      </c>
      <c r="N325" s="99"/>
      <c r="O325" s="99">
        <f t="shared" si="41"/>
        <v>547</v>
      </c>
      <c r="P325" s="99">
        <f t="shared" si="42"/>
        <v>0</v>
      </c>
      <c r="Q325" s="99">
        <f t="shared" si="43"/>
        <v>546.90274199999999</v>
      </c>
      <c r="R325" s="100"/>
    </row>
    <row r="326" spans="1:18" x14ac:dyDescent="0.2">
      <c r="A326" s="17"/>
      <c r="B326" s="46" t="s">
        <v>861</v>
      </c>
      <c r="C326" s="2" t="str">
        <f>IFERROR(VLOOKUP(B326,'Inyección reconocida'!$B$9:$C$555,2,0),VLOOKUP(B326,Retiros!$B$9:$C$599,2,0))</f>
        <v>SEN</v>
      </c>
      <c r="D326" s="87">
        <f>SUMIF(Retiros!B:B,$B326,Retiros!P:P)</f>
        <v>0</v>
      </c>
      <c r="E326" s="87">
        <f>SUMIF(Obligación!B:B,$B326,Obligación!P:P)</f>
        <v>0</v>
      </c>
      <c r="F326" s="92">
        <f>SUMIF('Inyección reconocida'!B:B,$B326,'Inyección reconocida'!P:P)</f>
        <v>13692.662882999999</v>
      </c>
      <c r="G326" s="92">
        <f t="shared" si="37"/>
        <v>13692.662882999999</v>
      </c>
      <c r="H326" s="16">
        <v>0</v>
      </c>
      <c r="I326" s="16">
        <v>0</v>
      </c>
      <c r="J326" s="87">
        <f t="shared" si="38"/>
        <v>13692.662882999999</v>
      </c>
      <c r="K326" s="87">
        <f t="shared" si="39"/>
        <v>13692.662882999999</v>
      </c>
      <c r="L326" s="16">
        <f>+SUMIF(Traspasos!$C$8:$C$82,B326,Traspasos!$D$8:$D$82)-SUMIF(Traspasos!$B$8:$B$82,B326,Traspasos!$D$8:$D$82)</f>
        <v>0</v>
      </c>
      <c r="M326" s="99">
        <f t="shared" si="40"/>
        <v>0</v>
      </c>
      <c r="N326" s="99"/>
      <c r="O326" s="99">
        <f t="shared" si="41"/>
        <v>13693</v>
      </c>
      <c r="P326" s="99">
        <f t="shared" si="42"/>
        <v>0</v>
      </c>
      <c r="Q326" s="99">
        <f t="shared" si="43"/>
        <v>13692.662882999999</v>
      </c>
      <c r="R326" s="100"/>
    </row>
    <row r="327" spans="1:18" x14ac:dyDescent="0.2">
      <c r="A327" s="17"/>
      <c r="B327" s="46" t="s">
        <v>767</v>
      </c>
      <c r="C327" s="2" t="str">
        <f>IFERROR(VLOOKUP(B327,'Inyección reconocida'!$B$9:$C$555,2,0),VLOOKUP(B327,Retiros!$B$9:$C$599,2,0))</f>
        <v>SEN</v>
      </c>
      <c r="D327" s="87">
        <f>SUMIF(Retiros!B:B,$B327,Retiros!P:P)</f>
        <v>0</v>
      </c>
      <c r="E327" s="87">
        <f>SUMIF(Obligación!B:B,$B327,Obligación!P:P)</f>
        <v>0</v>
      </c>
      <c r="F327" s="92">
        <f>SUMIF('Inyección reconocida'!B:B,$B327,'Inyección reconocida'!P:P)</f>
        <v>48972.948118300767</v>
      </c>
      <c r="G327" s="92">
        <f t="shared" si="37"/>
        <v>48972.948118300767</v>
      </c>
      <c r="H327" s="16">
        <v>58900.486146000017</v>
      </c>
      <c r="I327" s="16">
        <v>0</v>
      </c>
      <c r="J327" s="87">
        <f t="shared" si="38"/>
        <v>107873.43426430078</v>
      </c>
      <c r="K327" s="87">
        <f t="shared" si="39"/>
        <v>107873.43426430078</v>
      </c>
      <c r="L327" s="16">
        <f>+SUMIF(Traspasos!$C$8:$C$82,B327,Traspasos!$D$8:$D$82)-SUMIF(Traspasos!$B$8:$B$82,B327,Traspasos!$D$8:$D$82)</f>
        <v>0</v>
      </c>
      <c r="M327" s="99">
        <f t="shared" si="40"/>
        <v>0</v>
      </c>
      <c r="N327" s="99"/>
      <c r="O327" s="99">
        <f t="shared" si="41"/>
        <v>107873</v>
      </c>
      <c r="P327" s="99">
        <f t="shared" si="42"/>
        <v>0</v>
      </c>
      <c r="Q327" s="99">
        <f t="shared" si="43"/>
        <v>48972.948118300767</v>
      </c>
      <c r="R327" s="100"/>
    </row>
    <row r="328" spans="1:18" x14ac:dyDescent="0.2">
      <c r="A328" s="17"/>
      <c r="B328" s="46" t="s">
        <v>606</v>
      </c>
      <c r="C328" s="2" t="str">
        <f>IFERROR(VLOOKUP(B328,'Inyección reconocida'!$B$9:$C$555,2,0),VLOOKUP(B328,Retiros!$B$9:$C$599,2,0))</f>
        <v>SEN</v>
      </c>
      <c r="D328" s="87">
        <f>SUMIF(Retiros!B:B,$B328,Retiros!P:P)</f>
        <v>11096</v>
      </c>
      <c r="E328" s="87">
        <f>SUMIF(Obligación!B:B,$B328,Obligación!P:P)</f>
        <v>1225.5118939363961</v>
      </c>
      <c r="F328" s="92">
        <f>SUMIF('Inyección reconocida'!B:B,$B328,'Inyección reconocida'!P:P)</f>
        <v>16448.645208000002</v>
      </c>
      <c r="G328" s="92">
        <f t="shared" si="37"/>
        <v>15223.133314063605</v>
      </c>
      <c r="H328" s="16">
        <v>13580.197811999999</v>
      </c>
      <c r="I328" s="16">
        <v>0</v>
      </c>
      <c r="J328" s="87">
        <f t="shared" si="38"/>
        <v>28803.331126063604</v>
      </c>
      <c r="K328" s="87">
        <f t="shared" si="39"/>
        <v>28803.331126063604</v>
      </c>
      <c r="L328" s="16">
        <f>+SUMIF(Traspasos!$C$8:$C$82,B328,Traspasos!$D$8:$D$82)-SUMIF(Traspasos!$B$8:$B$82,B328,Traspasos!$D$8:$D$82)</f>
        <v>0</v>
      </c>
      <c r="M328" s="99">
        <f t="shared" si="40"/>
        <v>0</v>
      </c>
      <c r="N328" s="99"/>
      <c r="O328" s="99">
        <f t="shared" si="41"/>
        <v>28803</v>
      </c>
      <c r="P328" s="99">
        <f t="shared" si="42"/>
        <v>0</v>
      </c>
      <c r="Q328" s="99">
        <f t="shared" si="43"/>
        <v>16448.645208000002</v>
      </c>
      <c r="R328" s="100"/>
    </row>
    <row r="329" spans="1:18" x14ac:dyDescent="0.2">
      <c r="A329" s="17"/>
      <c r="B329" s="46" t="s">
        <v>862</v>
      </c>
      <c r="C329" s="2" t="str">
        <f>IFERROR(VLOOKUP(B329,'Inyección reconocida'!$B$9:$C$555,2,0),VLOOKUP(B329,Retiros!$B$9:$C$599,2,0))</f>
        <v>SEN</v>
      </c>
      <c r="D329" s="87">
        <f>SUMIF(Retiros!B:B,$B329,Retiros!P:P)</f>
        <v>0</v>
      </c>
      <c r="E329" s="87">
        <f>SUMIF(Obligación!B:B,$B329,Obligación!P:P)</f>
        <v>0</v>
      </c>
      <c r="F329" s="92">
        <f>SUMIF('Inyección reconocida'!B:B,$B329,'Inyección reconocida'!P:P)</f>
        <v>0</v>
      </c>
      <c r="G329" s="92">
        <f t="shared" si="37"/>
        <v>0</v>
      </c>
      <c r="H329" s="16">
        <v>0</v>
      </c>
      <c r="I329" s="16">
        <v>0</v>
      </c>
      <c r="J329" s="87">
        <f t="shared" si="38"/>
        <v>0</v>
      </c>
      <c r="K329" s="87">
        <f t="shared" si="39"/>
        <v>0</v>
      </c>
      <c r="L329" s="16">
        <f>+SUMIF(Traspasos!$C$8:$C$82,B329,Traspasos!$D$8:$D$82)-SUMIF(Traspasos!$B$8:$B$82,B329,Traspasos!$D$8:$D$82)</f>
        <v>0</v>
      </c>
      <c r="M329" s="99">
        <f t="shared" si="40"/>
        <v>0</v>
      </c>
      <c r="N329" s="99"/>
      <c r="O329" s="99">
        <f t="shared" si="41"/>
        <v>0</v>
      </c>
      <c r="P329" s="99">
        <f t="shared" si="42"/>
        <v>0</v>
      </c>
      <c r="Q329" s="99">
        <f t="shared" si="43"/>
        <v>0</v>
      </c>
      <c r="R329" s="100"/>
    </row>
    <row r="330" spans="1:18" x14ac:dyDescent="0.2">
      <c r="A330" s="17"/>
      <c r="B330" s="46" t="s">
        <v>600</v>
      </c>
      <c r="C330" s="2" t="str">
        <f>IFERROR(VLOOKUP(B330,'Inyección reconocida'!$B$9:$C$555,2,0),VLOOKUP(B330,Retiros!$B$9:$C$599,2,0))</f>
        <v>SEN</v>
      </c>
      <c r="D330" s="87">
        <f>SUMIF(Retiros!B:B,$B330,Retiros!P:P)</f>
        <v>0</v>
      </c>
      <c r="E330" s="87">
        <f>SUMIF(Obligación!B:B,$B330,Obligación!P:P)</f>
        <v>0</v>
      </c>
      <c r="F330" s="92">
        <f>SUMIF('Inyección reconocida'!B:B,$B330,'Inyección reconocida'!P:P)</f>
        <v>16571.999964999999</v>
      </c>
      <c r="G330" s="92">
        <f t="shared" si="37"/>
        <v>16571.999964999999</v>
      </c>
      <c r="H330" s="16">
        <v>16836.347549000002</v>
      </c>
      <c r="I330" s="16">
        <v>0</v>
      </c>
      <c r="J330" s="87">
        <f t="shared" si="38"/>
        <v>33408.347514000001</v>
      </c>
      <c r="K330" s="87">
        <f t="shared" si="39"/>
        <v>33408.347514000001</v>
      </c>
      <c r="L330" s="16">
        <f>+SUMIF(Traspasos!$C$8:$C$82,B330,Traspasos!$D$8:$D$82)-SUMIF(Traspasos!$B$8:$B$82,B330,Traspasos!$D$8:$D$82)</f>
        <v>0</v>
      </c>
      <c r="M330" s="99">
        <f t="shared" si="40"/>
        <v>0</v>
      </c>
      <c r="N330" s="99"/>
      <c r="O330" s="99">
        <f t="shared" si="41"/>
        <v>33408</v>
      </c>
      <c r="P330" s="99">
        <f t="shared" si="42"/>
        <v>0</v>
      </c>
      <c r="Q330" s="99">
        <f t="shared" si="43"/>
        <v>16571.999964999999</v>
      </c>
      <c r="R330" s="100"/>
    </row>
    <row r="331" spans="1:18" x14ac:dyDescent="0.2">
      <c r="A331" s="17"/>
      <c r="B331" s="46" t="s">
        <v>151</v>
      </c>
      <c r="C331" s="2" t="str">
        <f>IFERROR(VLOOKUP(B331,'Inyección reconocida'!$B$9:$C$555,2,0),VLOOKUP(B331,Retiros!$B$9:$C$599,2,0))</f>
        <v>SEN</v>
      </c>
      <c r="D331" s="87">
        <f>SUMIF(Retiros!B:B,$B331,Retiros!P:P)</f>
        <v>0</v>
      </c>
      <c r="E331" s="87">
        <f>SUMIF(Obligación!B:B,$B331,Obligación!P:P)</f>
        <v>0</v>
      </c>
      <c r="F331" s="92">
        <f>SUMIF('Inyección reconocida'!B:B,$B331,'Inyección reconocida'!P:P)</f>
        <v>152.36881</v>
      </c>
      <c r="G331" s="92">
        <f t="shared" si="37"/>
        <v>152.36881</v>
      </c>
      <c r="H331" s="16">
        <v>79.275206999999995</v>
      </c>
      <c r="I331" s="16">
        <v>0</v>
      </c>
      <c r="J331" s="87">
        <f t="shared" si="38"/>
        <v>231.64401699999999</v>
      </c>
      <c r="K331" s="87">
        <f t="shared" si="39"/>
        <v>231.64401699999999</v>
      </c>
      <c r="L331" s="16">
        <f>+SUMIF(Traspasos!$C$8:$C$82,B331,Traspasos!$D$8:$D$82)-SUMIF(Traspasos!$B$8:$B$82,B331,Traspasos!$D$8:$D$82)</f>
        <v>0</v>
      </c>
      <c r="M331" s="99">
        <f t="shared" si="40"/>
        <v>0</v>
      </c>
      <c r="N331" s="99"/>
      <c r="O331" s="99">
        <f t="shared" si="41"/>
        <v>232</v>
      </c>
      <c r="P331" s="99">
        <f t="shared" si="42"/>
        <v>0</v>
      </c>
      <c r="Q331" s="99">
        <f t="shared" si="43"/>
        <v>152.36881</v>
      </c>
      <c r="R331" s="100"/>
    </row>
    <row r="332" spans="1:18" x14ac:dyDescent="0.2">
      <c r="A332" s="17"/>
      <c r="B332" s="46" t="s">
        <v>863</v>
      </c>
      <c r="C332" s="2" t="str">
        <f>IFERROR(VLOOKUP(B332,'Inyección reconocida'!$B$9:$C$555,2,0),VLOOKUP(B332,Retiros!$B$9:$C$599,2,0))</f>
        <v>SEN</v>
      </c>
      <c r="D332" s="87">
        <f>SUMIF(Retiros!B:B,$B332,Retiros!P:P)</f>
        <v>0</v>
      </c>
      <c r="E332" s="87">
        <f>SUMIF(Obligación!B:B,$B332,Obligación!P:P)</f>
        <v>0</v>
      </c>
      <c r="F332" s="92">
        <f>SUMIF('Inyección reconocida'!B:B,$B332,'Inyección reconocida'!P:P)</f>
        <v>0</v>
      </c>
      <c r="G332" s="92">
        <f t="shared" si="37"/>
        <v>0</v>
      </c>
      <c r="H332" s="16">
        <v>0</v>
      </c>
      <c r="I332" s="16">
        <v>0</v>
      </c>
      <c r="J332" s="87">
        <f t="shared" si="38"/>
        <v>0</v>
      </c>
      <c r="K332" s="87">
        <f t="shared" si="39"/>
        <v>0</v>
      </c>
      <c r="L332" s="16">
        <f>+SUMIF(Traspasos!$C$8:$C$82,B332,Traspasos!$D$8:$D$82)-SUMIF(Traspasos!$B$8:$B$82,B332,Traspasos!$D$8:$D$82)</f>
        <v>0</v>
      </c>
      <c r="M332" s="99">
        <f t="shared" si="40"/>
        <v>0</v>
      </c>
      <c r="N332" s="99"/>
      <c r="O332" s="99">
        <f t="shared" si="41"/>
        <v>0</v>
      </c>
      <c r="P332" s="99">
        <f t="shared" si="42"/>
        <v>0</v>
      </c>
      <c r="Q332" s="99">
        <f t="shared" si="43"/>
        <v>0</v>
      </c>
      <c r="R332" s="100"/>
    </row>
    <row r="333" spans="1:18" x14ac:dyDescent="0.2">
      <c r="A333" s="17"/>
      <c r="B333" s="46" t="s">
        <v>864</v>
      </c>
      <c r="C333" s="2" t="str">
        <f>IFERROR(VLOOKUP(B333,'Inyección reconocida'!$B$9:$C$555,2,0),VLOOKUP(B333,Retiros!$B$9:$C$599,2,0))</f>
        <v>SEN</v>
      </c>
      <c r="D333" s="87">
        <f>SUMIF(Retiros!B:B,$B333,Retiros!P:P)</f>
        <v>3257.2428</v>
      </c>
      <c r="E333" s="87">
        <f>SUMIF(Obligación!B:B,$B333,Obligación!P:P)</f>
        <v>358.29670800000002</v>
      </c>
      <c r="F333" s="92">
        <f>SUMIF('Inyección reconocida'!B:B,$B333,'Inyección reconocida'!P:P)</f>
        <v>0</v>
      </c>
      <c r="G333" s="92">
        <f t="shared" si="37"/>
        <v>-358.29670800000002</v>
      </c>
      <c r="H333" s="16">
        <v>0</v>
      </c>
      <c r="I333" s="16">
        <v>0</v>
      </c>
      <c r="J333" s="87">
        <f t="shared" si="38"/>
        <v>-358.29670800000002</v>
      </c>
      <c r="K333" s="87">
        <f t="shared" si="39"/>
        <v>0</v>
      </c>
      <c r="L333" s="16">
        <f>+SUMIF(Traspasos!$C$8:$C$82,B333,Traspasos!$D$8:$D$82)-SUMIF(Traspasos!$B$8:$B$82,B333,Traspasos!$D$8:$D$82)</f>
        <v>0</v>
      </c>
      <c r="M333" s="99">
        <f t="shared" si="40"/>
        <v>358.29670800000002</v>
      </c>
      <c r="N333" s="99"/>
      <c r="O333" s="99">
        <f t="shared" si="41"/>
        <v>-358</v>
      </c>
      <c r="P333" s="99">
        <f t="shared" si="42"/>
        <v>143.20000000000002</v>
      </c>
      <c r="Q333" s="99">
        <f t="shared" si="43"/>
        <v>0</v>
      </c>
      <c r="R333" s="100"/>
    </row>
    <row r="334" spans="1:18" x14ac:dyDescent="0.2">
      <c r="A334" s="17"/>
      <c r="B334" s="46" t="s">
        <v>112</v>
      </c>
      <c r="C334" s="2" t="str">
        <f>IFERROR(VLOOKUP(B334,'Inyección reconocida'!$B$9:$C$555,2,0),VLOOKUP(B334,Retiros!$B$9:$C$599,2,0))</f>
        <v>SEN</v>
      </c>
      <c r="D334" s="87">
        <f>SUMIF(Retiros!B:B,$B334,Retiros!P:P)</f>
        <v>0</v>
      </c>
      <c r="E334" s="87">
        <f>SUMIF(Obligación!B:B,$B334,Obligación!P:P)</f>
        <v>0</v>
      </c>
      <c r="F334" s="92">
        <f>SUMIF('Inyección reconocida'!B:B,$B334,'Inyección reconocida'!P:P)</f>
        <v>224834.62934000001</v>
      </c>
      <c r="G334" s="92">
        <f t="shared" si="37"/>
        <v>224834.62934000001</v>
      </c>
      <c r="H334" s="16">
        <v>220870.82004900012</v>
      </c>
      <c r="I334" s="16">
        <v>0</v>
      </c>
      <c r="J334" s="87">
        <f t="shared" si="38"/>
        <v>445705.44938900013</v>
      </c>
      <c r="K334" s="87">
        <f t="shared" si="39"/>
        <v>445705.44938900013</v>
      </c>
      <c r="L334" s="16">
        <f>+SUMIF(Traspasos!$C$8:$C$82,B334,Traspasos!$D$8:$D$82)-SUMIF(Traspasos!$B$8:$B$82,B334,Traspasos!$D$8:$D$82)</f>
        <v>0</v>
      </c>
      <c r="M334" s="99">
        <f t="shared" si="40"/>
        <v>0</v>
      </c>
      <c r="N334" s="99"/>
      <c r="O334" s="99">
        <f t="shared" si="41"/>
        <v>445705</v>
      </c>
      <c r="P334" s="99">
        <f t="shared" si="42"/>
        <v>0</v>
      </c>
      <c r="Q334" s="99">
        <f t="shared" si="43"/>
        <v>224834.62934000001</v>
      </c>
      <c r="R334" s="100"/>
    </row>
    <row r="335" spans="1:18" x14ac:dyDescent="0.2">
      <c r="A335" s="17"/>
      <c r="B335" s="46" t="s">
        <v>739</v>
      </c>
      <c r="C335" s="2" t="str">
        <f>IFERROR(VLOOKUP(B335,'Inyección reconocida'!$B$9:$C$555,2,0),VLOOKUP(B335,Retiros!$B$9:$C$599,2,0))</f>
        <v>SEN</v>
      </c>
      <c r="D335" s="87">
        <f>SUMIF(Retiros!B:B,$B335,Retiros!P:P)</f>
        <v>2802745.6487654033</v>
      </c>
      <c r="E335" s="87">
        <f>SUMIF(Obligación!B:B,$B335,Obligación!P:P)</f>
        <v>308302.0213641944</v>
      </c>
      <c r="F335" s="92">
        <f>SUMIF('Inyección reconocida'!B:B,$B335,'Inyección reconocida'!P:P)</f>
        <v>0</v>
      </c>
      <c r="G335" s="92">
        <f t="shared" si="37"/>
        <v>-308302.0213641944</v>
      </c>
      <c r="H335" s="16">
        <v>0</v>
      </c>
      <c r="I335" s="16">
        <v>0</v>
      </c>
      <c r="J335" s="87">
        <f t="shared" si="38"/>
        <v>-308302.0213641944</v>
      </c>
      <c r="K335" s="87">
        <f t="shared" si="39"/>
        <v>0</v>
      </c>
      <c r="L335" s="16">
        <f>+SUMIF(Traspasos!$C$8:$C$82,B335,Traspasos!$D$8:$D$82)-SUMIF(Traspasos!$B$8:$B$82,B335,Traspasos!$D$8:$D$82)</f>
        <v>0</v>
      </c>
      <c r="M335" s="99">
        <f t="shared" si="40"/>
        <v>308302.0213641944</v>
      </c>
      <c r="N335" s="99"/>
      <c r="O335" s="99">
        <f t="shared" si="41"/>
        <v>-308302</v>
      </c>
      <c r="P335" s="99">
        <f t="shared" si="42"/>
        <v>123320.8</v>
      </c>
      <c r="Q335" s="99">
        <f t="shared" si="43"/>
        <v>0</v>
      </c>
      <c r="R335" s="100"/>
    </row>
    <row r="336" spans="1:18" x14ac:dyDescent="0.2">
      <c r="A336" s="17"/>
      <c r="B336" s="46" t="s">
        <v>865</v>
      </c>
      <c r="C336" s="2" t="str">
        <f>IFERROR(VLOOKUP(B336,'Inyección reconocida'!$B$9:$C$555,2,0),VLOOKUP(B336,Retiros!$B$9:$C$599,2,0))</f>
        <v>SEN</v>
      </c>
      <c r="D336" s="87">
        <f>SUMIF(Retiros!B:B,$B336,Retiros!P:P)</f>
        <v>0</v>
      </c>
      <c r="E336" s="87">
        <f>SUMIF(Obligación!B:B,$B336,Obligación!P:P)</f>
        <v>0</v>
      </c>
      <c r="F336" s="92">
        <f>SUMIF('Inyección reconocida'!B:B,$B336,'Inyección reconocida'!P:P)</f>
        <v>5555.3493760000001</v>
      </c>
      <c r="G336" s="92">
        <f t="shared" si="37"/>
        <v>5555.3493760000001</v>
      </c>
      <c r="H336" s="16">
        <v>0</v>
      </c>
      <c r="I336" s="16">
        <v>0</v>
      </c>
      <c r="J336" s="87">
        <f t="shared" si="38"/>
        <v>5555.3493760000001</v>
      </c>
      <c r="K336" s="87">
        <f t="shared" si="39"/>
        <v>5555.3493760000001</v>
      </c>
      <c r="L336" s="16">
        <f>+SUMIF(Traspasos!$C$8:$C$82,B336,Traspasos!$D$8:$D$82)-SUMIF(Traspasos!$B$8:$B$82,B336,Traspasos!$D$8:$D$82)</f>
        <v>0</v>
      </c>
      <c r="M336" s="99">
        <f t="shared" si="40"/>
        <v>0</v>
      </c>
      <c r="N336" s="99"/>
      <c r="O336" s="99">
        <f t="shared" si="41"/>
        <v>5555</v>
      </c>
      <c r="P336" s="99">
        <f t="shared" si="42"/>
        <v>0</v>
      </c>
      <c r="Q336" s="99">
        <f t="shared" si="43"/>
        <v>5555</v>
      </c>
      <c r="R336" s="100"/>
    </row>
    <row r="337" spans="1:18" x14ac:dyDescent="0.2">
      <c r="A337" s="17"/>
      <c r="B337" s="46" t="s">
        <v>273</v>
      </c>
      <c r="C337" s="2" t="str">
        <f>IFERROR(VLOOKUP(B337,'Inyección reconocida'!$B$9:$C$555,2,0),VLOOKUP(B337,Retiros!$B$9:$C$599,2,0))</f>
        <v>SEN</v>
      </c>
      <c r="D337" s="87">
        <f>SUMIF(Retiros!B:B,$B337,Retiros!P:P)</f>
        <v>0</v>
      </c>
      <c r="E337" s="87">
        <f>SUMIF(Obligación!B:B,$B337,Obligación!P:P)</f>
        <v>0</v>
      </c>
      <c r="F337" s="92">
        <f>SUMIF('Inyección reconocida'!B:B,$B337,'Inyección reconocida'!P:P)</f>
        <v>99.187576000000021</v>
      </c>
      <c r="G337" s="92">
        <f t="shared" si="37"/>
        <v>99.187576000000021</v>
      </c>
      <c r="H337" s="16">
        <v>162.71222099999997</v>
      </c>
      <c r="I337" s="16">
        <v>0</v>
      </c>
      <c r="J337" s="87">
        <f t="shared" si="38"/>
        <v>261.89979699999998</v>
      </c>
      <c r="K337" s="87">
        <f t="shared" si="39"/>
        <v>261.89979699999998</v>
      </c>
      <c r="L337" s="16">
        <f>+SUMIF(Traspasos!$C$8:$C$82,B337,Traspasos!$D$8:$D$82)-SUMIF(Traspasos!$B$8:$B$82,B337,Traspasos!$D$8:$D$82)</f>
        <v>0</v>
      </c>
      <c r="M337" s="99">
        <f t="shared" si="40"/>
        <v>0</v>
      </c>
      <c r="N337" s="99"/>
      <c r="O337" s="99">
        <f t="shared" si="41"/>
        <v>262</v>
      </c>
      <c r="P337" s="99">
        <f t="shared" si="42"/>
        <v>0</v>
      </c>
      <c r="Q337" s="99">
        <f t="shared" si="43"/>
        <v>99.187576000000021</v>
      </c>
      <c r="R337" s="100"/>
    </row>
    <row r="338" spans="1:18" x14ac:dyDescent="0.2">
      <c r="A338" s="17"/>
      <c r="B338" s="46" t="s">
        <v>627</v>
      </c>
      <c r="C338" s="2" t="str">
        <f>IFERROR(VLOOKUP(B338,'Inyección reconocida'!$B$9:$C$555,2,0),VLOOKUP(B338,Retiros!$B$9:$C$599,2,0))</f>
        <v>SEN</v>
      </c>
      <c r="D338" s="87">
        <f>SUMIF(Retiros!B:B,$B338,Retiros!P:P)</f>
        <v>0</v>
      </c>
      <c r="E338" s="87">
        <f>SUMIF(Obligación!B:B,$B338,Obligación!P:P)</f>
        <v>0</v>
      </c>
      <c r="F338" s="92">
        <f>SUMIF('Inyección reconocida'!B:B,$B338,'Inyección reconocida'!P:P)</f>
        <v>1735.676829</v>
      </c>
      <c r="G338" s="92">
        <f t="shared" si="37"/>
        <v>1735.676829</v>
      </c>
      <c r="H338" s="16">
        <v>2555.4589610000003</v>
      </c>
      <c r="I338" s="16">
        <v>0</v>
      </c>
      <c r="J338" s="87">
        <f t="shared" si="38"/>
        <v>4291.1357900000003</v>
      </c>
      <c r="K338" s="87">
        <f t="shared" si="39"/>
        <v>4291.1357900000003</v>
      </c>
      <c r="L338" s="16">
        <f>+SUMIF(Traspasos!$C$8:$C$82,B338,Traspasos!$D$8:$D$82)-SUMIF(Traspasos!$B$8:$B$82,B338,Traspasos!$D$8:$D$82)</f>
        <v>0</v>
      </c>
      <c r="M338" s="99">
        <f t="shared" si="40"/>
        <v>0</v>
      </c>
      <c r="N338" s="99"/>
      <c r="O338" s="99">
        <f t="shared" si="41"/>
        <v>4291</v>
      </c>
      <c r="P338" s="99">
        <f t="shared" si="42"/>
        <v>0</v>
      </c>
      <c r="Q338" s="99">
        <f t="shared" si="43"/>
        <v>1735.676829</v>
      </c>
      <c r="R338" s="100"/>
    </row>
    <row r="339" spans="1:18" x14ac:dyDescent="0.2">
      <c r="A339" s="17"/>
      <c r="B339" s="46" t="s">
        <v>866</v>
      </c>
      <c r="C339" s="2" t="str">
        <f>IFERROR(VLOOKUP(B339,'Inyección reconocida'!$B$9:$C$555,2,0),VLOOKUP(B339,Retiros!$B$9:$C$599,2,0))</f>
        <v>SEN</v>
      </c>
      <c r="D339" s="87">
        <f>SUMIF(Retiros!B:B,$B339,Retiros!P:P)</f>
        <v>0</v>
      </c>
      <c r="E339" s="87">
        <f>SUMIF(Obligación!B:B,$B339,Obligación!P:P)</f>
        <v>0</v>
      </c>
      <c r="F339" s="92">
        <f>SUMIF('Inyección reconocida'!B:B,$B339,'Inyección reconocida'!P:P)</f>
        <v>0</v>
      </c>
      <c r="G339" s="92">
        <f t="shared" si="37"/>
        <v>0</v>
      </c>
      <c r="H339" s="16">
        <v>0</v>
      </c>
      <c r="I339" s="16">
        <v>0</v>
      </c>
      <c r="J339" s="87">
        <f t="shared" si="38"/>
        <v>0</v>
      </c>
      <c r="K339" s="87">
        <f t="shared" si="39"/>
        <v>0</v>
      </c>
      <c r="L339" s="16">
        <f>+SUMIF(Traspasos!$C$8:$C$82,B339,Traspasos!$D$8:$D$82)-SUMIF(Traspasos!$B$8:$B$82,B339,Traspasos!$D$8:$D$82)</f>
        <v>0</v>
      </c>
      <c r="M339" s="99">
        <f t="shared" si="40"/>
        <v>0</v>
      </c>
      <c r="N339" s="99"/>
      <c r="O339" s="99">
        <f t="shared" si="41"/>
        <v>0</v>
      </c>
      <c r="P339" s="99">
        <f t="shared" si="42"/>
        <v>0</v>
      </c>
      <c r="Q339" s="99">
        <f t="shared" si="43"/>
        <v>0</v>
      </c>
      <c r="R339" s="100"/>
    </row>
    <row r="340" spans="1:18" x14ac:dyDescent="0.2">
      <c r="A340" s="17"/>
      <c r="B340" s="46" t="s">
        <v>49</v>
      </c>
      <c r="C340" s="2" t="str">
        <f>IFERROR(VLOOKUP(B340,'Inyección reconocida'!$B$9:$C$555,2,0),VLOOKUP(B340,Retiros!$B$9:$C$599,2,0))</f>
        <v>SEN</v>
      </c>
      <c r="D340" s="87">
        <f>SUMIF(Retiros!B:B,$B340,Retiros!P:P)</f>
        <v>187514.97710099994</v>
      </c>
      <c r="E340" s="87">
        <f>SUMIF(Obligación!B:B,$B340,Obligación!P:P)</f>
        <v>20626.647481109998</v>
      </c>
      <c r="F340" s="92">
        <f>SUMIF('Inyección reconocida'!B:B,$B340,'Inyección reconocida'!P:P)</f>
        <v>0</v>
      </c>
      <c r="G340" s="92">
        <f t="shared" si="37"/>
        <v>-20626.647481109998</v>
      </c>
      <c r="H340" s="16">
        <v>0</v>
      </c>
      <c r="I340" s="16">
        <v>0</v>
      </c>
      <c r="J340" s="87">
        <f t="shared" si="38"/>
        <v>-20626.647481109998</v>
      </c>
      <c r="K340" s="87">
        <f t="shared" si="39"/>
        <v>0</v>
      </c>
      <c r="L340" s="16">
        <f>+SUMIF(Traspasos!$C$8:$C$82,B340,Traspasos!$D$8:$D$82)-SUMIF(Traspasos!$B$8:$B$82,B340,Traspasos!$D$8:$D$82)</f>
        <v>0</v>
      </c>
      <c r="M340" s="99">
        <f t="shared" si="40"/>
        <v>20626.647481109998</v>
      </c>
      <c r="N340" s="99"/>
      <c r="O340" s="99">
        <f t="shared" si="41"/>
        <v>-20627</v>
      </c>
      <c r="P340" s="99">
        <f t="shared" si="42"/>
        <v>8250.8000000000011</v>
      </c>
      <c r="Q340" s="99">
        <f t="shared" si="43"/>
        <v>0</v>
      </c>
      <c r="R340" s="100"/>
    </row>
    <row r="341" spans="1:18" x14ac:dyDescent="0.2">
      <c r="A341" s="17"/>
      <c r="B341" s="46" t="s">
        <v>599</v>
      </c>
      <c r="C341" s="2" t="str">
        <f>IFERROR(VLOOKUP(B341,'Inyección reconocida'!$B$9:$C$555,2,0),VLOOKUP(B341,Retiros!$B$9:$C$599,2,0))</f>
        <v>SEN</v>
      </c>
      <c r="D341" s="87">
        <f>SUMIF(Retiros!B:B,$B341,Retiros!P:P)</f>
        <v>0</v>
      </c>
      <c r="E341" s="87">
        <f>SUMIF(Obligación!B:B,$B341,Obligación!P:P)</f>
        <v>0</v>
      </c>
      <c r="F341" s="92">
        <f>SUMIF('Inyección reconocida'!B:B,$B341,'Inyección reconocida'!P:P)</f>
        <v>3777.5839490000008</v>
      </c>
      <c r="G341" s="92">
        <f t="shared" si="37"/>
        <v>3777.5839490000008</v>
      </c>
      <c r="H341" s="16">
        <v>5440.2204709999996</v>
      </c>
      <c r="I341" s="16">
        <v>0</v>
      </c>
      <c r="J341" s="87">
        <f t="shared" si="38"/>
        <v>9217.8044200000004</v>
      </c>
      <c r="K341" s="87">
        <f t="shared" si="39"/>
        <v>9217.8044200000004</v>
      </c>
      <c r="L341" s="16">
        <f>+SUMIF(Traspasos!$C$8:$C$82,B341,Traspasos!$D$8:$D$82)-SUMIF(Traspasos!$B$8:$B$82,B341,Traspasos!$D$8:$D$82)</f>
        <v>0</v>
      </c>
      <c r="M341" s="99">
        <f t="shared" si="40"/>
        <v>0</v>
      </c>
      <c r="N341" s="99"/>
      <c r="O341" s="99">
        <f t="shared" si="41"/>
        <v>9218</v>
      </c>
      <c r="P341" s="99">
        <f t="shared" si="42"/>
        <v>0</v>
      </c>
      <c r="Q341" s="99">
        <f t="shared" si="43"/>
        <v>3777.5839490000008</v>
      </c>
      <c r="R341" s="100"/>
    </row>
    <row r="342" spans="1:18" x14ac:dyDescent="0.2">
      <c r="A342" s="17"/>
      <c r="B342" s="46" t="s">
        <v>565</v>
      </c>
      <c r="C342" s="2" t="str">
        <f>IFERROR(VLOOKUP(B342,'Inyección reconocida'!$B$9:$C$555,2,0),VLOOKUP(B342,Retiros!$B$9:$C$599,2,0))</f>
        <v>SEN</v>
      </c>
      <c r="D342" s="87">
        <f>SUMIF(Retiros!B:B,$B342,Retiros!P:P)</f>
        <v>0</v>
      </c>
      <c r="E342" s="87">
        <f>SUMIF(Obligación!B:B,$B342,Obligación!P:P)</f>
        <v>0</v>
      </c>
      <c r="F342" s="92">
        <f>SUMIF('Inyección reconocida'!B:B,$B342,'Inyección reconocida'!P:P)</f>
        <v>7770.6970009999986</v>
      </c>
      <c r="G342" s="92">
        <f t="shared" si="37"/>
        <v>7770.6970009999986</v>
      </c>
      <c r="H342" s="16">
        <v>10093.180293999998</v>
      </c>
      <c r="I342" s="16">
        <v>0</v>
      </c>
      <c r="J342" s="87">
        <f t="shared" si="38"/>
        <v>17863.877294999998</v>
      </c>
      <c r="K342" s="87">
        <f t="shared" si="39"/>
        <v>17863.877294999998</v>
      </c>
      <c r="L342" s="16">
        <f>+SUMIF(Traspasos!$C$8:$C$82,B342,Traspasos!$D$8:$D$82)-SUMIF(Traspasos!$B$8:$B$82,B342,Traspasos!$D$8:$D$82)</f>
        <v>0</v>
      </c>
      <c r="M342" s="99">
        <f t="shared" si="40"/>
        <v>0</v>
      </c>
      <c r="N342" s="99"/>
      <c r="O342" s="99">
        <f t="shared" si="41"/>
        <v>17864</v>
      </c>
      <c r="P342" s="99">
        <f t="shared" si="42"/>
        <v>0</v>
      </c>
      <c r="Q342" s="99">
        <f t="shared" si="43"/>
        <v>7770.6970009999986</v>
      </c>
      <c r="R342" s="100"/>
    </row>
    <row r="343" spans="1:18" x14ac:dyDescent="0.2">
      <c r="A343" s="17"/>
      <c r="B343" s="46" t="s">
        <v>743</v>
      </c>
      <c r="C343" s="2" t="str">
        <f>IFERROR(VLOOKUP(B343,'Inyección reconocida'!$B$9:$C$555,2,0),VLOOKUP(B343,Retiros!$B$9:$C$599,2,0))</f>
        <v>SEN</v>
      </c>
      <c r="D343" s="87">
        <f>SUMIF(Retiros!B:B,$B343,Retiros!P:P)</f>
        <v>0</v>
      </c>
      <c r="E343" s="87">
        <f>SUMIF(Obligación!B:B,$B343,Obligación!P:P)</f>
        <v>0</v>
      </c>
      <c r="F343" s="92">
        <f>SUMIF('Inyección reconocida'!B:B,$B343,'Inyección reconocida'!P:P)</f>
        <v>0</v>
      </c>
      <c r="G343" s="92">
        <f t="shared" si="37"/>
        <v>0</v>
      </c>
      <c r="H343" s="16">
        <v>0</v>
      </c>
      <c r="I343" s="16">
        <v>0</v>
      </c>
      <c r="J343" s="87">
        <f t="shared" si="38"/>
        <v>0</v>
      </c>
      <c r="K343" s="87">
        <f t="shared" si="39"/>
        <v>0</v>
      </c>
      <c r="L343" s="16">
        <f>+SUMIF(Traspasos!$C$8:$C$82,B343,Traspasos!$D$8:$D$82)-SUMIF(Traspasos!$B$8:$B$82,B343,Traspasos!$D$8:$D$82)</f>
        <v>0</v>
      </c>
      <c r="M343" s="99">
        <f t="shared" si="40"/>
        <v>0</v>
      </c>
      <c r="N343" s="99"/>
      <c r="O343" s="99">
        <f t="shared" si="41"/>
        <v>0</v>
      </c>
      <c r="P343" s="99">
        <f t="shared" si="42"/>
        <v>0</v>
      </c>
      <c r="Q343" s="99">
        <f t="shared" si="43"/>
        <v>0</v>
      </c>
      <c r="R343" s="100"/>
    </row>
    <row r="344" spans="1:18" x14ac:dyDescent="0.2">
      <c r="A344" s="17"/>
      <c r="B344" s="46" t="s">
        <v>867</v>
      </c>
      <c r="C344" s="2" t="str">
        <f>IFERROR(VLOOKUP(B344,'Inyección reconocida'!$B$9:$C$555,2,0),VLOOKUP(B344,Retiros!$B$9:$C$599,2,0))</f>
        <v>SEN</v>
      </c>
      <c r="D344" s="87">
        <f>SUMIF(Retiros!B:B,$B344,Retiros!P:P)</f>
        <v>0</v>
      </c>
      <c r="E344" s="87">
        <f>SUMIF(Obligación!B:B,$B344,Obligación!P:P)</f>
        <v>0</v>
      </c>
      <c r="F344" s="92">
        <f>SUMIF('Inyección reconocida'!B:B,$B344,'Inyección reconocida'!P:P)</f>
        <v>10991.342290999999</v>
      </c>
      <c r="G344" s="92">
        <f t="shared" si="37"/>
        <v>10991.342290999999</v>
      </c>
      <c r="H344" s="16">
        <v>0</v>
      </c>
      <c r="I344" s="16">
        <v>0</v>
      </c>
      <c r="J344" s="87">
        <f t="shared" si="38"/>
        <v>10991.342290999999</v>
      </c>
      <c r="K344" s="87">
        <f t="shared" si="39"/>
        <v>10991.342290999999</v>
      </c>
      <c r="L344" s="16">
        <f>+SUMIF(Traspasos!$C$8:$C$82,B344,Traspasos!$D$8:$D$82)-SUMIF(Traspasos!$B$8:$B$82,B344,Traspasos!$D$8:$D$82)</f>
        <v>0</v>
      </c>
      <c r="M344" s="99">
        <f t="shared" si="40"/>
        <v>0</v>
      </c>
      <c r="N344" s="99"/>
      <c r="O344" s="99">
        <f t="shared" si="41"/>
        <v>10991</v>
      </c>
      <c r="P344" s="99">
        <f t="shared" si="42"/>
        <v>0</v>
      </c>
      <c r="Q344" s="99">
        <f t="shared" si="43"/>
        <v>10991</v>
      </c>
      <c r="R344" s="100"/>
    </row>
    <row r="345" spans="1:18" x14ac:dyDescent="0.2">
      <c r="A345" s="17"/>
      <c r="B345" s="46" t="s">
        <v>868</v>
      </c>
      <c r="C345" s="2" t="str">
        <f>IFERROR(VLOOKUP(B345,'Inyección reconocida'!$B$9:$C$555,2,0),VLOOKUP(B345,Retiros!$B$9:$C$599,2,0))</f>
        <v>SEN</v>
      </c>
      <c r="D345" s="87">
        <f>SUMIF(Retiros!B:B,$B345,Retiros!P:P)</f>
        <v>0</v>
      </c>
      <c r="E345" s="87">
        <f>SUMIF(Obligación!B:B,$B345,Obligación!P:P)</f>
        <v>0</v>
      </c>
      <c r="F345" s="92">
        <f>SUMIF('Inyección reconocida'!B:B,$B345,'Inyección reconocida'!P:P)</f>
        <v>2871.0954779999988</v>
      </c>
      <c r="G345" s="92">
        <f t="shared" si="37"/>
        <v>2871.0954779999988</v>
      </c>
      <c r="H345" s="16">
        <v>0</v>
      </c>
      <c r="I345" s="16">
        <v>0</v>
      </c>
      <c r="J345" s="87">
        <f t="shared" si="38"/>
        <v>2871.0954779999988</v>
      </c>
      <c r="K345" s="87">
        <f t="shared" si="39"/>
        <v>2871.0954779999988</v>
      </c>
      <c r="L345" s="16">
        <f>+SUMIF(Traspasos!$C$8:$C$82,B345,Traspasos!$D$8:$D$82)-SUMIF(Traspasos!$B$8:$B$82,B345,Traspasos!$D$8:$D$82)</f>
        <v>0</v>
      </c>
      <c r="M345" s="99">
        <f t="shared" si="40"/>
        <v>0</v>
      </c>
      <c r="N345" s="99"/>
      <c r="O345" s="99">
        <f t="shared" si="41"/>
        <v>2871</v>
      </c>
      <c r="P345" s="99">
        <f t="shared" si="42"/>
        <v>0</v>
      </c>
      <c r="Q345" s="99">
        <f t="shared" si="43"/>
        <v>2871</v>
      </c>
      <c r="R345" s="100"/>
    </row>
    <row r="346" spans="1:18" x14ac:dyDescent="0.2">
      <c r="A346" s="17"/>
      <c r="B346" s="46" t="s">
        <v>110</v>
      </c>
      <c r="C346" s="2" t="str">
        <f>IFERROR(VLOOKUP(B346,'Inyección reconocida'!$B$9:$C$555,2,0),VLOOKUP(B346,Retiros!$B$9:$C$599,2,0))</f>
        <v>SEN</v>
      </c>
      <c r="D346" s="87">
        <f>SUMIF(Retiros!B:B,$B346,Retiros!P:P)</f>
        <v>0</v>
      </c>
      <c r="E346" s="87">
        <f>SUMIF(Obligación!B:B,$B346,Obligación!P:P)</f>
        <v>0</v>
      </c>
      <c r="F346" s="92">
        <f>SUMIF('Inyección reconocida'!B:B,$B346,'Inyección reconocida'!P:P)</f>
        <v>21267.101277000005</v>
      </c>
      <c r="G346" s="92">
        <f t="shared" si="37"/>
        <v>21267.101277000005</v>
      </c>
      <c r="H346" s="16">
        <v>19605.733877000002</v>
      </c>
      <c r="I346" s="16">
        <v>0</v>
      </c>
      <c r="J346" s="87">
        <f t="shared" si="38"/>
        <v>40872.835154000008</v>
      </c>
      <c r="K346" s="87">
        <f t="shared" si="39"/>
        <v>40872.835154000008</v>
      </c>
      <c r="L346" s="16">
        <f>+SUMIF(Traspasos!$C$8:$C$82,B346,Traspasos!$D$8:$D$82)-SUMIF(Traspasos!$B$8:$B$82,B346,Traspasos!$D$8:$D$82)</f>
        <v>0</v>
      </c>
      <c r="M346" s="99">
        <f t="shared" si="40"/>
        <v>0</v>
      </c>
      <c r="N346" s="99"/>
      <c r="O346" s="99">
        <f t="shared" si="41"/>
        <v>40873</v>
      </c>
      <c r="P346" s="99">
        <f t="shared" si="42"/>
        <v>0</v>
      </c>
      <c r="Q346" s="99">
        <f t="shared" si="43"/>
        <v>21267.101277000005</v>
      </c>
      <c r="R346" s="100"/>
    </row>
    <row r="347" spans="1:18" x14ac:dyDescent="0.2">
      <c r="A347" s="17"/>
      <c r="B347" s="46" t="s">
        <v>150</v>
      </c>
      <c r="C347" s="2" t="str">
        <f>IFERROR(VLOOKUP(B347,'Inyección reconocida'!$B$9:$C$555,2,0),VLOOKUP(B347,Retiros!$B$9:$C$599,2,0))</f>
        <v>SEN</v>
      </c>
      <c r="D347" s="87">
        <f>SUMIF(Retiros!B:B,$B347,Retiros!P:P)</f>
        <v>10279.71225</v>
      </c>
      <c r="E347" s="87">
        <f>SUMIF(Obligación!B:B,$B347,Obligación!P:P)</f>
        <v>1130.7683475000001</v>
      </c>
      <c r="F347" s="92">
        <f>SUMIF('Inyección reconocida'!B:B,$B347,'Inyección reconocida'!P:P)</f>
        <v>28394.980277000002</v>
      </c>
      <c r="G347" s="92">
        <f t="shared" si="37"/>
        <v>27264.211929500001</v>
      </c>
      <c r="H347" s="16">
        <v>28333.125242000002</v>
      </c>
      <c r="I347" s="16">
        <v>0</v>
      </c>
      <c r="J347" s="87">
        <f t="shared" si="38"/>
        <v>55597.337171500003</v>
      </c>
      <c r="K347" s="87">
        <f t="shared" si="39"/>
        <v>55597.337171500003</v>
      </c>
      <c r="L347" s="16">
        <f>+SUMIF(Traspasos!$C$8:$C$82,B347,Traspasos!$D$8:$D$82)-SUMIF(Traspasos!$B$8:$B$82,B347,Traspasos!$D$8:$D$82)</f>
        <v>0</v>
      </c>
      <c r="M347" s="99">
        <f t="shared" si="40"/>
        <v>0</v>
      </c>
      <c r="N347" s="99"/>
      <c r="O347" s="99">
        <f t="shared" si="41"/>
        <v>55597</v>
      </c>
      <c r="P347" s="99">
        <f t="shared" si="42"/>
        <v>0</v>
      </c>
      <c r="Q347" s="99">
        <f t="shared" si="43"/>
        <v>28394.980277000002</v>
      </c>
      <c r="R347" s="100"/>
    </row>
    <row r="348" spans="1:18" x14ac:dyDescent="0.2">
      <c r="A348" s="17"/>
      <c r="B348" s="46" t="s">
        <v>689</v>
      </c>
      <c r="C348" s="2" t="str">
        <f>IFERROR(VLOOKUP(B348,'Inyección reconocida'!$B$9:$C$555,2,0),VLOOKUP(B348,Retiros!$B$9:$C$599,2,0))</f>
        <v>SEN</v>
      </c>
      <c r="D348" s="87">
        <f>SUMIF(Retiros!B:B,$B348,Retiros!P:P)</f>
        <v>0</v>
      </c>
      <c r="E348" s="87">
        <f>SUMIF(Obligación!B:B,$B348,Obligación!P:P)</f>
        <v>0</v>
      </c>
      <c r="F348" s="92">
        <f>SUMIF('Inyección reconocida'!B:B,$B348,'Inyección reconocida'!P:P)</f>
        <v>6617.1466610000007</v>
      </c>
      <c r="G348" s="92">
        <f t="shared" si="37"/>
        <v>6617.1466610000007</v>
      </c>
      <c r="H348" s="16">
        <v>6406.0661429999964</v>
      </c>
      <c r="I348" s="16">
        <v>0</v>
      </c>
      <c r="J348" s="87">
        <f t="shared" si="38"/>
        <v>13023.212803999997</v>
      </c>
      <c r="K348" s="87">
        <f t="shared" si="39"/>
        <v>13023.212803999997</v>
      </c>
      <c r="L348" s="16">
        <f>+SUMIF(Traspasos!$C$8:$C$82,B348,Traspasos!$D$8:$D$82)-SUMIF(Traspasos!$B$8:$B$82,B348,Traspasos!$D$8:$D$82)</f>
        <v>0</v>
      </c>
      <c r="M348" s="99">
        <f t="shared" si="40"/>
        <v>0</v>
      </c>
      <c r="N348" s="99"/>
      <c r="O348" s="99">
        <f t="shared" si="41"/>
        <v>13023</v>
      </c>
      <c r="P348" s="99">
        <f t="shared" si="42"/>
        <v>0</v>
      </c>
      <c r="Q348" s="99">
        <f t="shared" si="43"/>
        <v>6617.1466610000007</v>
      </c>
      <c r="R348" s="100"/>
    </row>
    <row r="349" spans="1:18" x14ac:dyDescent="0.2">
      <c r="A349" s="17"/>
      <c r="B349" s="46" t="s">
        <v>771</v>
      </c>
      <c r="C349" s="2" t="str">
        <f>IFERROR(VLOOKUP(B349,'Inyección reconocida'!$B$9:$C$555,2,0),VLOOKUP(B349,Retiros!$B$9:$C$599,2,0))</f>
        <v>SEN</v>
      </c>
      <c r="D349" s="87">
        <f>SUMIF(Retiros!B:B,$B349,Retiros!P:P)</f>
        <v>0</v>
      </c>
      <c r="E349" s="87">
        <f>SUMIF(Obligación!B:B,$B349,Obligación!P:P)</f>
        <v>0</v>
      </c>
      <c r="F349" s="92">
        <f>SUMIF('Inyección reconocida'!B:B,$B349,'Inyección reconocida'!P:P)</f>
        <v>244684.95329100004</v>
      </c>
      <c r="G349" s="92">
        <f t="shared" si="37"/>
        <v>244684.95329100004</v>
      </c>
      <c r="H349" s="16">
        <v>241109.62019903085</v>
      </c>
      <c r="I349" s="16">
        <v>0</v>
      </c>
      <c r="J349" s="87">
        <f t="shared" si="38"/>
        <v>485794.57349003089</v>
      </c>
      <c r="K349" s="87">
        <f t="shared" si="39"/>
        <v>485794.57349003089</v>
      </c>
      <c r="L349" s="16">
        <f>+SUMIF(Traspasos!$C$8:$C$82,B349,Traspasos!$D$8:$D$82)-SUMIF(Traspasos!$B$8:$B$82,B349,Traspasos!$D$8:$D$82)</f>
        <v>0</v>
      </c>
      <c r="M349" s="99">
        <f t="shared" si="40"/>
        <v>0</v>
      </c>
      <c r="N349" s="99"/>
      <c r="O349" s="99">
        <f t="shared" si="41"/>
        <v>485795</v>
      </c>
      <c r="P349" s="99">
        <f t="shared" si="42"/>
        <v>0</v>
      </c>
      <c r="Q349" s="99">
        <f t="shared" si="43"/>
        <v>244684.95329100004</v>
      </c>
      <c r="R349" s="100"/>
    </row>
    <row r="350" spans="1:18" x14ac:dyDescent="0.2">
      <c r="A350" s="17"/>
      <c r="B350" s="46" t="s">
        <v>758</v>
      </c>
      <c r="C350" s="2" t="str">
        <f>IFERROR(VLOOKUP(B350,'Inyección reconocida'!$B$9:$C$555,2,0),VLOOKUP(B350,Retiros!$B$9:$C$599,2,0))</f>
        <v>SEN</v>
      </c>
      <c r="D350" s="87">
        <f>SUMIF(Retiros!B:B,$B350,Retiros!P:P)</f>
        <v>0</v>
      </c>
      <c r="E350" s="87">
        <f>SUMIF(Obligación!B:B,$B350,Obligación!P:P)</f>
        <v>0</v>
      </c>
      <c r="F350" s="92">
        <f>SUMIF('Inyección reconocida'!B:B,$B350,'Inyección reconocida'!P:P)</f>
        <v>21609.607003000001</v>
      </c>
      <c r="G350" s="92">
        <f t="shared" si="37"/>
        <v>21609.607003000001</v>
      </c>
      <c r="H350" s="16">
        <v>1890</v>
      </c>
      <c r="I350" s="16">
        <v>0</v>
      </c>
      <c r="J350" s="87">
        <f t="shared" si="38"/>
        <v>23499.607003000001</v>
      </c>
      <c r="K350" s="87">
        <f t="shared" si="39"/>
        <v>23499.607003000001</v>
      </c>
      <c r="L350" s="16">
        <f>+SUMIF(Traspasos!$C$8:$C$82,B350,Traspasos!$D$8:$D$82)-SUMIF(Traspasos!$B$8:$B$82,B350,Traspasos!$D$8:$D$82)</f>
        <v>0</v>
      </c>
      <c r="M350" s="99">
        <f t="shared" si="40"/>
        <v>0</v>
      </c>
      <c r="N350" s="99"/>
      <c r="O350" s="99">
        <f t="shared" si="41"/>
        <v>23500</v>
      </c>
      <c r="P350" s="99">
        <f t="shared" si="42"/>
        <v>0</v>
      </c>
      <c r="Q350" s="99">
        <f t="shared" si="43"/>
        <v>21609.607003000001</v>
      </c>
      <c r="R350" s="100"/>
    </row>
    <row r="351" spans="1:18" x14ac:dyDescent="0.2">
      <c r="A351" s="17"/>
      <c r="B351" s="46" t="s">
        <v>759</v>
      </c>
      <c r="C351" s="2" t="str">
        <f>IFERROR(VLOOKUP(B351,'Inyección reconocida'!$B$9:$C$555,2,0),VLOOKUP(B351,Retiros!$B$9:$C$599,2,0))</f>
        <v>SEN</v>
      </c>
      <c r="D351" s="87">
        <f>SUMIF(Retiros!B:B,$B351,Retiros!P:P)</f>
        <v>0</v>
      </c>
      <c r="E351" s="87">
        <f>SUMIF(Obligación!B:B,$B351,Obligación!P:P)</f>
        <v>0</v>
      </c>
      <c r="F351" s="92">
        <f>SUMIF('Inyección reconocida'!B:B,$B351,'Inyección reconocida'!P:P)</f>
        <v>22200.825777000002</v>
      </c>
      <c r="G351" s="92">
        <f t="shared" si="37"/>
        <v>22200.825777000002</v>
      </c>
      <c r="H351" s="16">
        <v>5392.859381000002</v>
      </c>
      <c r="I351" s="16">
        <v>0</v>
      </c>
      <c r="J351" s="87">
        <f t="shared" si="38"/>
        <v>27593.685158000004</v>
      </c>
      <c r="K351" s="87">
        <f t="shared" si="39"/>
        <v>27593.685158000004</v>
      </c>
      <c r="L351" s="16">
        <f>+SUMIF(Traspasos!$C$8:$C$82,B351,Traspasos!$D$8:$D$82)-SUMIF(Traspasos!$B$8:$B$82,B351,Traspasos!$D$8:$D$82)</f>
        <v>0</v>
      </c>
      <c r="M351" s="99">
        <f t="shared" si="40"/>
        <v>0</v>
      </c>
      <c r="N351" s="99"/>
      <c r="O351" s="99">
        <f t="shared" si="41"/>
        <v>27594</v>
      </c>
      <c r="P351" s="99">
        <f t="shared" si="42"/>
        <v>0</v>
      </c>
      <c r="Q351" s="99">
        <f t="shared" si="43"/>
        <v>22200.825777000002</v>
      </c>
      <c r="R351" s="100"/>
    </row>
    <row r="352" spans="1:18" x14ac:dyDescent="0.2">
      <c r="A352" s="17"/>
      <c r="B352" s="46" t="s">
        <v>872</v>
      </c>
      <c r="C352" s="2" t="str">
        <f>IFERROR(VLOOKUP(B352,'Inyección reconocida'!$B$9:$C$555,2,0),VLOOKUP(B352,Retiros!$B$9:$C$599,2,0))</f>
        <v>SEN</v>
      </c>
      <c r="D352" s="87">
        <f>SUMIF(Retiros!B:B,$B352,Retiros!P:P)</f>
        <v>0</v>
      </c>
      <c r="E352" s="87">
        <f>SUMIF(Obligación!B:B,$B352,Obligación!P:P)</f>
        <v>0</v>
      </c>
      <c r="F352" s="92">
        <f>SUMIF('Inyección reconocida'!B:B,$B352,'Inyección reconocida'!P:P)</f>
        <v>17119.028749000001</v>
      </c>
      <c r="G352" s="92">
        <f t="shared" si="37"/>
        <v>17119.028749000001</v>
      </c>
      <c r="H352" s="16">
        <v>0</v>
      </c>
      <c r="I352" s="16">
        <v>0</v>
      </c>
      <c r="J352" s="87">
        <f t="shared" si="38"/>
        <v>17119.028749000001</v>
      </c>
      <c r="K352" s="87">
        <f t="shared" si="39"/>
        <v>17119.028749000001</v>
      </c>
      <c r="L352" s="16">
        <f>+SUMIF(Traspasos!$C$8:$C$82,B352,Traspasos!$D$8:$D$82)-SUMIF(Traspasos!$B$8:$B$82,B352,Traspasos!$D$8:$D$82)</f>
        <v>0</v>
      </c>
      <c r="M352" s="99">
        <f t="shared" si="40"/>
        <v>0</v>
      </c>
      <c r="N352" s="99"/>
      <c r="O352" s="99">
        <f t="shared" si="41"/>
        <v>17119</v>
      </c>
      <c r="P352" s="99">
        <f t="shared" si="42"/>
        <v>0</v>
      </c>
      <c r="Q352" s="99">
        <f t="shared" si="43"/>
        <v>17119</v>
      </c>
      <c r="R352" s="100"/>
    </row>
    <row r="353" spans="1:18" x14ac:dyDescent="0.2">
      <c r="A353" s="17"/>
      <c r="B353" s="46" t="s">
        <v>747</v>
      </c>
      <c r="C353" s="2" t="str">
        <f>IFERROR(VLOOKUP(B353,'Inyección reconocida'!$B$9:$C$555,2,0),VLOOKUP(B353,Retiros!$B$9:$C$599,2,0))</f>
        <v>SEN</v>
      </c>
      <c r="D353" s="87">
        <f>SUMIF(Retiros!B:B,$B353,Retiros!P:P)</f>
        <v>0</v>
      </c>
      <c r="E353" s="87">
        <f>SUMIF(Obligación!B:B,$B353,Obligación!P:P)</f>
        <v>0</v>
      </c>
      <c r="F353" s="92">
        <f>SUMIF('Inyección reconocida'!B:B,$B353,'Inyección reconocida'!P:P)</f>
        <v>6441.554764999998</v>
      </c>
      <c r="G353" s="92">
        <f t="shared" si="37"/>
        <v>6441.554764999998</v>
      </c>
      <c r="H353" s="16">
        <v>2898.7717310000007</v>
      </c>
      <c r="I353" s="16">
        <v>0</v>
      </c>
      <c r="J353" s="87">
        <f t="shared" si="38"/>
        <v>9340.3264959999979</v>
      </c>
      <c r="K353" s="87">
        <f t="shared" si="39"/>
        <v>9340.3264959999979</v>
      </c>
      <c r="L353" s="16">
        <f>+SUMIF(Traspasos!$C$8:$C$82,B353,Traspasos!$D$8:$D$82)-SUMIF(Traspasos!$B$8:$B$82,B353,Traspasos!$D$8:$D$82)</f>
        <v>0</v>
      </c>
      <c r="M353" s="99">
        <f t="shared" si="40"/>
        <v>0</v>
      </c>
      <c r="N353" s="99"/>
      <c r="O353" s="99">
        <f t="shared" si="41"/>
        <v>9340</v>
      </c>
      <c r="P353" s="99">
        <f t="shared" si="42"/>
        <v>0</v>
      </c>
      <c r="Q353" s="99">
        <f t="shared" si="43"/>
        <v>6441.554764999998</v>
      </c>
      <c r="R353" s="100"/>
    </row>
    <row r="354" spans="1:18" x14ac:dyDescent="0.2">
      <c r="A354" s="17"/>
      <c r="B354" s="46" t="s">
        <v>869</v>
      </c>
      <c r="C354" s="2" t="str">
        <f>IFERROR(VLOOKUP(B354,'Inyección reconocida'!$B$9:$C$555,2,0),VLOOKUP(B354,Retiros!$B$9:$C$599,2,0))</f>
        <v>SEN</v>
      </c>
      <c r="D354" s="87">
        <f>SUMIF(Retiros!B:B,$B354,Retiros!P:P)</f>
        <v>0</v>
      </c>
      <c r="E354" s="87">
        <f>SUMIF(Obligación!B:B,$B354,Obligación!P:P)</f>
        <v>0</v>
      </c>
      <c r="F354" s="92">
        <f>SUMIF('Inyección reconocida'!B:B,$B354,'Inyección reconocida'!P:P)</f>
        <v>4604.1762779999999</v>
      </c>
      <c r="G354" s="92">
        <f t="shared" si="37"/>
        <v>4604.1762779999999</v>
      </c>
      <c r="H354" s="16">
        <v>0</v>
      </c>
      <c r="I354" s="16">
        <v>0</v>
      </c>
      <c r="J354" s="87">
        <f t="shared" si="38"/>
        <v>4604.1762779999999</v>
      </c>
      <c r="K354" s="87">
        <f t="shared" si="39"/>
        <v>4604.1762779999999</v>
      </c>
      <c r="L354" s="16">
        <f>+SUMIF(Traspasos!$C$8:$C$82,B354,Traspasos!$D$8:$D$82)-SUMIF(Traspasos!$B$8:$B$82,B354,Traspasos!$D$8:$D$82)</f>
        <v>0</v>
      </c>
      <c r="M354" s="99">
        <f t="shared" si="40"/>
        <v>0</v>
      </c>
      <c r="N354" s="99"/>
      <c r="O354" s="99">
        <f t="shared" si="41"/>
        <v>4604</v>
      </c>
      <c r="P354" s="99">
        <f t="shared" si="42"/>
        <v>0</v>
      </c>
      <c r="Q354" s="99">
        <f t="shared" si="43"/>
        <v>4604</v>
      </c>
      <c r="R354" s="100"/>
    </row>
    <row r="355" spans="1:18" x14ac:dyDescent="0.2">
      <c r="A355" s="17"/>
      <c r="B355" s="46" t="s">
        <v>487</v>
      </c>
      <c r="C355" s="2" t="str">
        <f>IFERROR(VLOOKUP(B355,'Inyección reconocida'!$B$9:$C$555,2,0),VLOOKUP(B355,Retiros!$B$9:$C$599,2,0))</f>
        <v>SEN</v>
      </c>
      <c r="D355" s="87">
        <f>SUMIF(Retiros!B:B,$B355,Retiros!P:P)</f>
        <v>0</v>
      </c>
      <c r="E355" s="87">
        <f>SUMIF(Obligación!B:B,$B355,Obligación!P:P)</f>
        <v>0</v>
      </c>
      <c r="F355" s="92">
        <f>SUMIF('Inyección reconocida'!B:B,$B355,'Inyección reconocida'!P:P)</f>
        <v>51.708842999999995</v>
      </c>
      <c r="G355" s="92">
        <f t="shared" si="37"/>
        <v>51.708842999999995</v>
      </c>
      <c r="H355" s="16">
        <v>0.9414659999999998</v>
      </c>
      <c r="I355" s="16">
        <v>0</v>
      </c>
      <c r="J355" s="87">
        <f t="shared" si="38"/>
        <v>52.650308999999993</v>
      </c>
      <c r="K355" s="87">
        <f t="shared" si="39"/>
        <v>52.650308999999993</v>
      </c>
      <c r="L355" s="16">
        <f>+SUMIF(Traspasos!$C$8:$C$82,B355,Traspasos!$D$8:$D$82)-SUMIF(Traspasos!$B$8:$B$82,B355,Traspasos!$D$8:$D$82)</f>
        <v>0</v>
      </c>
      <c r="M355" s="99">
        <f t="shared" si="40"/>
        <v>0</v>
      </c>
      <c r="N355" s="99"/>
      <c r="O355" s="99">
        <f t="shared" si="41"/>
        <v>53</v>
      </c>
      <c r="P355" s="99">
        <f t="shared" si="42"/>
        <v>0</v>
      </c>
      <c r="Q355" s="99">
        <f t="shared" si="43"/>
        <v>51.708842999999995</v>
      </c>
      <c r="R355" s="100"/>
    </row>
    <row r="356" spans="1:18" x14ac:dyDescent="0.2">
      <c r="A356" s="17"/>
      <c r="B356" s="46" t="s">
        <v>633</v>
      </c>
      <c r="C356" s="2"/>
      <c r="D356" s="87">
        <f>SUMIF(Retiros!B:B,$B356,Retiros!P:P)</f>
        <v>0</v>
      </c>
      <c r="E356" s="87">
        <f>SUMIF(Obligación!B:B,$B356,Obligación!P:P)</f>
        <v>0</v>
      </c>
      <c r="F356" s="92">
        <f>Inyección_Clientes_Residencial!C40</f>
        <v>14791.9642</v>
      </c>
      <c r="G356" s="92">
        <f t="shared" si="30"/>
        <v>14791.9642</v>
      </c>
      <c r="H356" s="16">
        <v>5684.4286000000002</v>
      </c>
      <c r="I356" s="16">
        <v>0</v>
      </c>
      <c r="J356" s="87">
        <f t="shared" si="31"/>
        <v>20476.392800000001</v>
      </c>
      <c r="K356" s="87">
        <f t="shared" si="32"/>
        <v>20476.392800000001</v>
      </c>
      <c r="L356" s="16">
        <f>+SUMIF(Traspasos!$C$8:$C$82,B356,Traspasos!$D$8:$D$82)-SUMIF(Traspasos!$B$8:$B$82,B356,Traspasos!$D$8:$D$82)</f>
        <v>0</v>
      </c>
      <c r="M356" s="99">
        <f t="shared" si="33"/>
        <v>0</v>
      </c>
      <c r="N356" s="99"/>
      <c r="O356" s="99">
        <f t="shared" si="34"/>
        <v>20476</v>
      </c>
      <c r="P356" s="99">
        <f t="shared" si="35"/>
        <v>0</v>
      </c>
      <c r="Q356" s="99">
        <f t="shared" si="36"/>
        <v>14791.9642</v>
      </c>
      <c r="R356" s="100"/>
    </row>
    <row r="357" spans="1:18" x14ac:dyDescent="0.2">
      <c r="A357" s="17"/>
      <c r="B357" s="120" t="s">
        <v>6</v>
      </c>
      <c r="C357" s="121"/>
      <c r="D357" s="88">
        <f>SUM(D7:D356)</f>
        <v>59346490.702532083</v>
      </c>
      <c r="E357" s="88">
        <f t="shared" ref="E357:Q357" si="44">SUM(E7:E356)</f>
        <v>5303916.2069358481</v>
      </c>
      <c r="F357" s="88">
        <f t="shared" si="44"/>
        <v>14670800.759862201</v>
      </c>
      <c r="G357" s="88">
        <f t="shared" si="44"/>
        <v>9366884.5529263597</v>
      </c>
      <c r="H357" s="88">
        <f t="shared" si="44"/>
        <v>11074958.381457776</v>
      </c>
      <c r="I357" s="88">
        <f t="shared" si="44"/>
        <v>29068.148136554315</v>
      </c>
      <c r="J357" s="88">
        <f t="shared" si="44"/>
        <v>20412774.786247585</v>
      </c>
      <c r="K357" s="88">
        <f t="shared" si="44"/>
        <v>23650387.924034104</v>
      </c>
      <c r="L357" s="88">
        <f t="shared" si="44"/>
        <v>0</v>
      </c>
      <c r="M357" s="88">
        <f t="shared" si="44"/>
        <v>3237613.1377865146</v>
      </c>
      <c r="N357" s="88">
        <f t="shared" si="44"/>
        <v>0</v>
      </c>
      <c r="O357" s="88">
        <f t="shared" si="44"/>
        <v>20412776</v>
      </c>
      <c r="P357" s="88">
        <f t="shared" si="44"/>
        <v>1295046</v>
      </c>
      <c r="Q357" s="88">
        <f t="shared" si="44"/>
        <v>13950537.336503666</v>
      </c>
    </row>
    <row r="358" spans="1:18" x14ac:dyDescent="0.2">
      <c r="A358" s="17"/>
      <c r="B358" s="89"/>
      <c r="C358" s="57"/>
      <c r="D358" s="90"/>
      <c r="E358" s="90"/>
      <c r="F358" s="90"/>
      <c r="G358" s="90"/>
      <c r="H358" s="17"/>
      <c r="I358" s="17"/>
      <c r="J358" s="90"/>
      <c r="K358" s="90"/>
      <c r="L358" s="90"/>
      <c r="M358" s="90"/>
      <c r="N358" s="90"/>
    </row>
    <row r="359" spans="1:18" x14ac:dyDescent="0.2">
      <c r="A359" s="17"/>
      <c r="B359" s="104"/>
      <c r="C359" s="105"/>
      <c r="D359" s="105"/>
      <c r="E359" s="105"/>
      <c r="F359" s="105"/>
      <c r="G359" s="105"/>
      <c r="H359" s="17"/>
      <c r="I359" s="17"/>
      <c r="J359" s="90"/>
      <c r="K359" s="90"/>
      <c r="L359" s="90"/>
      <c r="M359" s="90"/>
      <c r="N359" s="90"/>
    </row>
    <row r="360" spans="1:18" x14ac:dyDescent="0.2">
      <c r="D360" s="47"/>
      <c r="E360" s="47"/>
      <c r="F360" s="47"/>
    </row>
    <row r="361" spans="1:18" x14ac:dyDescent="0.2">
      <c r="B361" s="52" t="s">
        <v>581</v>
      </c>
      <c r="C361" s="51" t="s">
        <v>582</v>
      </c>
      <c r="D361" s="18"/>
      <c r="E361" s="18"/>
      <c r="F361" s="18"/>
      <c r="G361" s="18"/>
      <c r="H361" s="18"/>
      <c r="I361" s="18"/>
      <c r="J361" s="18"/>
      <c r="K361" s="19"/>
    </row>
    <row r="362" spans="1:18" x14ac:dyDescent="0.2">
      <c r="B362" s="53" t="s">
        <v>583</v>
      </c>
      <c r="C362" s="54" t="s">
        <v>584</v>
      </c>
      <c r="D362" s="12"/>
      <c r="E362" s="12"/>
      <c r="F362" s="12"/>
      <c r="G362" s="12"/>
      <c r="H362" s="12"/>
      <c r="I362" s="12"/>
      <c r="J362" s="12"/>
      <c r="K362" s="20"/>
    </row>
    <row r="363" spans="1:18" x14ac:dyDescent="0.2">
      <c r="B363" s="55" t="s">
        <v>585</v>
      </c>
      <c r="C363" s="51" t="s">
        <v>586</v>
      </c>
      <c r="D363" s="18"/>
      <c r="E363" s="18"/>
      <c r="F363" s="18"/>
      <c r="G363" s="18"/>
      <c r="H363" s="18"/>
      <c r="I363" s="18"/>
      <c r="J363" s="18"/>
      <c r="K363" s="19"/>
    </row>
    <row r="364" spans="1:18" x14ac:dyDescent="0.2">
      <c r="B364" s="55" t="s">
        <v>587</v>
      </c>
      <c r="C364" s="54" t="s">
        <v>588</v>
      </c>
      <c r="D364" s="12"/>
      <c r="E364" s="12"/>
      <c r="F364" s="12"/>
      <c r="G364" s="12"/>
      <c r="H364" s="12"/>
      <c r="I364" s="12"/>
      <c r="J364" s="12"/>
      <c r="K364" s="20"/>
    </row>
    <row r="365" spans="1:18" x14ac:dyDescent="0.2">
      <c r="B365" s="55" t="s">
        <v>589</v>
      </c>
      <c r="C365" s="51" t="s">
        <v>590</v>
      </c>
      <c r="D365" s="18"/>
      <c r="E365" s="18"/>
      <c r="F365" s="18"/>
      <c r="G365" s="18"/>
      <c r="H365" s="18"/>
      <c r="I365" s="18"/>
      <c r="J365" s="18"/>
      <c r="K365" s="19"/>
    </row>
    <row r="366" spans="1:18" x14ac:dyDescent="0.2">
      <c r="B366" s="55" t="s">
        <v>591</v>
      </c>
      <c r="C366" s="54" t="s">
        <v>592</v>
      </c>
      <c r="D366" s="12"/>
      <c r="E366" s="12"/>
      <c r="F366" s="12"/>
      <c r="G366" s="12"/>
      <c r="H366" s="12"/>
      <c r="I366" s="12"/>
      <c r="J366" s="12"/>
      <c r="K366" s="20"/>
    </row>
    <row r="367" spans="1:18" x14ac:dyDescent="0.2">
      <c r="B367" s="55" t="s">
        <v>593</v>
      </c>
      <c r="C367" s="51" t="s">
        <v>594</v>
      </c>
      <c r="D367" s="18"/>
      <c r="E367" s="18"/>
      <c r="F367" s="18"/>
      <c r="G367" s="18"/>
      <c r="H367" s="18"/>
      <c r="I367" s="18"/>
      <c r="J367" s="18"/>
      <c r="K367" s="19"/>
    </row>
  </sheetData>
  <autoFilter ref="B4:R357" xr:uid="{FF85F12C-DDB7-4853-9453-D8CB266F030D}"/>
  <mergeCells count="17">
    <mergeCell ref="M4:M6"/>
    <mergeCell ref="N4:N6"/>
    <mergeCell ref="O4:O6"/>
    <mergeCell ref="P4:P6"/>
    <mergeCell ref="Q4:Q6"/>
    <mergeCell ref="B357:C357"/>
    <mergeCell ref="B4:B6"/>
    <mergeCell ref="C4:C6"/>
    <mergeCell ref="D4:D6"/>
    <mergeCell ref="E4:E6"/>
    <mergeCell ref="L4:L6"/>
    <mergeCell ref="K4:K6"/>
    <mergeCell ref="F4:F6"/>
    <mergeCell ref="G4:G6"/>
    <mergeCell ref="H4:H6"/>
    <mergeCell ref="I4:I6"/>
    <mergeCell ref="J4:J6"/>
  </mergeCells>
  <conditionalFormatting sqref="B357:B359 B7:B229">
    <cfRule type="duplicateValues" dxfId="3" priority="238"/>
    <cfRule type="duplicateValues" dxfId="2" priority="239"/>
  </conditionalFormatting>
  <conditionalFormatting sqref="B230:B356">
    <cfRule type="duplicateValues" dxfId="1" priority="260"/>
    <cfRule type="duplicateValues" dxfId="0" priority="26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Terminología</vt:lpstr>
      <vt:lpstr>Retiros</vt:lpstr>
      <vt:lpstr>Obligación</vt:lpstr>
      <vt:lpstr>Inyección reconocida</vt:lpstr>
      <vt:lpstr>Hoja1</vt:lpstr>
      <vt:lpstr>Traspasos</vt:lpstr>
      <vt:lpstr>Inyección_Clientes_Residencial</vt:lpstr>
      <vt:lpstr>Balance Definitivo Anual</vt:lpstr>
    </vt:vector>
  </TitlesOfParts>
  <Company>CDEC-SIC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frodriguez</dc:creator>
  <cp:lastModifiedBy>Hugo Tapia Muñoz</cp:lastModifiedBy>
  <cp:lastPrinted>2014-02-25T19:09:33Z</cp:lastPrinted>
  <dcterms:created xsi:type="dcterms:W3CDTF">2010-04-23T15:26:49Z</dcterms:created>
  <dcterms:modified xsi:type="dcterms:W3CDTF">2020-02-25T03:03:32Z</dcterms:modified>
</cp:coreProperties>
</file>